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9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30. Raportari Trim III 2021\18. DCRI pt publicare_12.11.21\"/>
    </mc:Choice>
  </mc:AlternateContent>
  <xr:revisionPtr revIDLastSave="0" documentId="13_ncr:1_{50397DA0-E24E-47A9-82B0-C457E115AA7A}" xr6:coauthVersionLast="36" xr6:coauthVersionMax="36" xr10:uidLastSave="{00000000-0000-0000-0000-000000000000}"/>
  <bookViews>
    <workbookView xWindow="0" yWindow="0" windowWidth="23040" windowHeight="9060" xr2:uid="{00000000-000D-0000-FFFF-FFFF00000000}"/>
  </bookViews>
  <sheets>
    <sheet name="BS_RO_30.09.2021" sheetId="2" r:id="rId1"/>
    <sheet name="BS_EN_30.09.2021" sheetId="4" r:id="rId2"/>
    <sheet name="PL_RO_30.09.2021" sheetId="6" r:id="rId3"/>
    <sheet name="PL_EN_30.09.2021" sheetId="7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BS_EN_30.09.2021!$A$2:$C$53</definedName>
    <definedName name="_xlnm.Print_Area" localSheetId="0">BS_RO_30.09.2021!$A$2:$C$53</definedName>
    <definedName name="_xlnm.Print_Area" localSheetId="3">PL_EN_30.09.2021!$A$3:$C$32</definedName>
    <definedName name="_xlnm.Print_Area" localSheetId="2">PL_RO_30.09.2021!$A$3:$C$32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1" i="2" l="1"/>
  <c r="B51" i="2"/>
  <c r="B32" i="2"/>
  <c r="C32" i="2"/>
  <c r="E26" i="7" l="1"/>
  <c r="D26" i="7"/>
  <c r="C26" i="7"/>
  <c r="B26" i="7"/>
  <c r="E20" i="7"/>
  <c r="D20" i="7"/>
  <c r="C20" i="7"/>
  <c r="B20" i="7"/>
  <c r="E7" i="7"/>
  <c r="D7" i="7"/>
  <c r="C7" i="7"/>
  <c r="B7" i="7"/>
  <c r="E26" i="6"/>
  <c r="D26" i="6"/>
  <c r="C26" i="6"/>
  <c r="B26" i="6"/>
  <c r="E20" i="6"/>
  <c r="D20" i="6"/>
  <c r="C20" i="6"/>
  <c r="B20" i="6"/>
  <c r="E7" i="6"/>
  <c r="D7" i="6"/>
  <c r="C7" i="6"/>
  <c r="B7" i="6"/>
  <c r="D22" i="6" l="1"/>
  <c r="D28" i="6" s="1"/>
  <c r="D32" i="6" s="1"/>
  <c r="C22" i="6"/>
  <c r="C28" i="6" s="1"/>
  <c r="C32" i="6" s="1"/>
  <c r="E22" i="7"/>
  <c r="E28" i="7" s="1"/>
  <c r="E32" i="7" s="1"/>
  <c r="B22" i="7"/>
  <c r="B28" i="7" s="1"/>
  <c r="B32" i="7" s="1"/>
  <c r="C22" i="7"/>
  <c r="C28" i="7" s="1"/>
  <c r="C32" i="7" s="1"/>
  <c r="D22" i="7"/>
  <c r="D28" i="7" s="1"/>
  <c r="D32" i="7" s="1"/>
  <c r="E22" i="6"/>
  <c r="E28" i="6" s="1"/>
  <c r="E32" i="6" s="1"/>
  <c r="B22" i="6"/>
  <c r="B28" i="6" s="1"/>
  <c r="B32" i="6" s="1"/>
  <c r="C51" i="4" l="1"/>
  <c r="B51" i="4"/>
  <c r="C42" i="4"/>
  <c r="B42" i="4"/>
  <c r="C32" i="4"/>
  <c r="B32" i="4"/>
  <c r="C20" i="4"/>
  <c r="B20" i="4"/>
  <c r="C11" i="4"/>
  <c r="B11" i="4"/>
  <c r="C52" i="4" l="1"/>
  <c r="C53" i="4" s="1"/>
  <c r="C21" i="4"/>
  <c r="B21" i="4"/>
  <c r="B52" i="4"/>
  <c r="B53" i="4" s="1"/>
  <c r="C20" i="2" l="1"/>
  <c r="B20" i="2"/>
  <c r="C11" i="2" l="1"/>
  <c r="C42" i="2" l="1"/>
  <c r="C52" i="2" l="1"/>
  <c r="B42" i="2"/>
  <c r="B52" i="2" l="1"/>
  <c r="C21" i="2"/>
  <c r="B53" i="2" l="1"/>
  <c r="C53" i="2"/>
  <c r="B11" i="2" l="1"/>
  <c r="B21" i="2" l="1"/>
</calcChain>
</file>

<file path=xl/sharedStrings.xml><?xml version="1.0" encoding="utf-8"?>
<sst xmlns="http://schemas.openxmlformats.org/spreadsheetml/2006/main" count="152" uniqueCount="149">
  <si>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</si>
  <si>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</si>
  <si>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</si>
  <si>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</si>
  <si>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</si>
  <si>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</si>
  <si>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</si>
  <si>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</si>
  <si>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</si>
  <si>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</si>
  <si>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</si>
  <si>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</si>
  <si>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</si>
  <si>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</si>
  <si>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</si>
  <si>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</si>
  <si>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</si>
  <si>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</si>
  <si>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</si>
  <si>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</si>
  <si>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</si>
  <si>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</si>
  <si>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</si>
  <si>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</si>
  <si>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</si>
  <si>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</si>
  <si>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</si>
  <si>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</si>
  <si>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</si>
  <si>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</si>
  <si>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</si>
  <si>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</si>
  <si>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</si>
  <si>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</si>
  <si>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</si>
  <si>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</si>
  <si>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</si>
  <si>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</si>
  <si>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</si>
  <si>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</si>
  <si>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</si>
  <si>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</si>
  <si>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</si>
  <si>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</si>
  <si>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</si>
  <si>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</si>
  <si>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</si>
  <si>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</si>
  <si>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</si>
  <si>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</si>
  <si>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</si>
  <si>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</si>
  <si>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</si>
  <si>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</si>
  <si>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</si>
  <si>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</si>
  <si>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</si>
  <si>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</si>
  <si>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</si>
  <si>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Assets</t>
  </si>
  <si>
    <t>Non-current assets</t>
  </si>
  <si>
    <t>Intangible assets</t>
  </si>
  <si>
    <t>Total non-current assets</t>
  </si>
  <si>
    <t>Current assets</t>
  </si>
  <si>
    <t>Inventories</t>
  </si>
  <si>
    <t>Bank deposits</t>
  </si>
  <si>
    <t>Cash and cash equivalents</t>
  </si>
  <si>
    <t>Total current assets</t>
  </si>
  <si>
    <t>Total assets</t>
  </si>
  <si>
    <t>Equity and liabilities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</si>
  <si>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</si>
  <si>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</si>
  <si>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</si>
  <si>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</si>
  <si>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</si>
  <si>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</si>
  <si>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</si>
  <si>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Liabilities</t>
  </si>
  <si>
    <t>Long term borrowings</t>
  </si>
  <si>
    <t>Provisions for risks and expenses</t>
  </si>
  <si>
    <t>Deferred revenues</t>
  </si>
  <si>
    <t>Deferred tax liability</t>
  </si>
  <si>
    <t>Current liabilities</t>
  </si>
  <si>
    <t>Current tax liability</t>
  </si>
  <si>
    <t xml:space="preserve">Deferred revenues </t>
  </si>
  <si>
    <t>Total current liabilities</t>
  </si>
  <si>
    <t>Total liabilities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</si>
  <si>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</si>
  <si>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</si>
  <si>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</si>
  <si>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</si>
  <si>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</si>
  <si>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</si>
  <si>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</si>
  <si>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</si>
  <si>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</si>
  <si>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</si>
  <si>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</si>
  <si>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</si>
  <si>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</si>
  <si>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Profit before income tax</t>
  </si>
  <si>
    <t>Net income tax expense</t>
  </si>
  <si>
    <t>Profit for the period</t>
  </si>
  <si>
    <t>Rezultat financiar</t>
  </si>
  <si>
    <t>[RON]</t>
  </si>
  <si>
    <t>Active reprezentand drepturi de utilizare a activelor suport in cadrul unui contract de leasing</t>
  </si>
  <si>
    <t>Investitii financiare in filiale</t>
  </si>
  <si>
    <t>Active financiare evaluate la cost amortizat</t>
  </si>
  <si>
    <t>Active imobilizate detinute pentru vanzare</t>
  </si>
  <si>
    <t>Creante comerciale</t>
  </si>
  <si>
    <t>Alte active financiare evaluate la cost amortizat</t>
  </si>
  <si>
    <t>Datorii din contracte de leasing pe termen lung</t>
  </si>
  <si>
    <t>Datorii din contracte de leasing pe termen scurt</t>
  </si>
  <si>
    <t>Financial investments in subsidiaries</t>
  </si>
  <si>
    <t>Financial assets at amortised cost</t>
  </si>
  <si>
    <t>Trade receivables</t>
  </si>
  <si>
    <t>Assets classified as held for sale</t>
  </si>
  <si>
    <t>Other financial assets at amortised cost</t>
  </si>
  <si>
    <t>Property, plant and equipment</t>
  </si>
  <si>
    <t>Long term lease liabilities</t>
  </si>
  <si>
    <t>Employee benefit obligations</t>
  </si>
  <si>
    <t>Trade and other payables</t>
  </si>
  <si>
    <t>Assets representing rights of use underlying assets under a leasing contract</t>
  </si>
  <si>
    <t>Current portion of long term borrowings</t>
  </si>
  <si>
    <t>Current portion of provisions for risks and expenses</t>
  </si>
  <si>
    <t>Total shareholder's equity</t>
  </si>
  <si>
    <t>Non-current liabilities</t>
  </si>
  <si>
    <t>Total equity and liabilities</t>
  </si>
  <si>
    <t>Total non-current liabilities</t>
  </si>
  <si>
    <t>31 decembrie 2020
(auditat)</t>
  </si>
  <si>
    <t>December 31, 
2020
(audited)</t>
  </si>
  <si>
    <t>Equity</t>
  </si>
  <si>
    <t>Current portion of lease liabilities</t>
  </si>
  <si>
    <t>Incomes</t>
  </si>
  <si>
    <t>Proceeds from the sale of electric power</t>
  </si>
  <si>
    <t>Proceeds from electric power transmission</t>
  </si>
  <si>
    <t>Financial expenses</t>
  </si>
  <si>
    <t>Financial revenues</t>
  </si>
  <si>
    <t>Net financial result</t>
  </si>
  <si>
    <t>30 septembrie 
2021
(neauditat)</t>
  </si>
  <si>
    <t>Perioada de 3 luni incheiata la 
30 septembrie 2021
(neauditat)</t>
  </si>
  <si>
    <t>Perioada de 3 luni incheiata la 
30 septembrie 2020
(neauditat)</t>
  </si>
  <si>
    <t>Perioada de 9 luni incheiata la 
30 septembrie 2021
(neauditat)</t>
  </si>
  <si>
    <t>Perioada de 9 luni incheiata la 
30 septembrie 2020
(neauditat)</t>
  </si>
  <si>
    <t>3 months period ended on 
September 30, 2021
(unaudited)</t>
  </si>
  <si>
    <t>3 months period ended on 
September 30, 2020
(unaudited)</t>
  </si>
  <si>
    <t>9 months period ended on 
September 30, 2021
(unaudited)</t>
  </si>
  <si>
    <t>9 months period ended on 
September 30, 2020
(unaudited)</t>
  </si>
  <si>
    <t>September 30, 
2021
(unaudited)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</si>
</sst>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-* #,##0.00\ _l_e_i_-;\-* #,##0.00\ _l_e_i_-;_-* &quot;-&quot;??\ _l_e_i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5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3" fillId="0" borderId="0"/>
    <xf numFmtId="0" fontId="11" fillId="2" borderId="1" applyNumberFormat="0" applyAlignment="0" applyProtection="0"/>
    <xf numFmtId="165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8" fillId="0" borderId="0" xfId="1" applyFont="1" applyFill="1" applyAlignment="1">
      <alignment vertical="center"/>
    </xf>
    <xf numFmtId="0" fontId="8" fillId="0" borderId="0" xfId="1" applyFont="1"/>
    <xf numFmtId="0" fontId="8" fillId="0" borderId="0" xfId="1" applyFont="1" applyAlignment="1"/>
    <xf numFmtId="164" fontId="8" fillId="0" borderId="0" xfId="1" applyNumberFormat="1" applyFont="1" applyAlignment="1"/>
    <xf numFmtId="0" fontId="6" fillId="0" borderId="0" xfId="3" applyFont="1" applyFill="1" applyAlignment="1"/>
    <xf numFmtId="0" fontId="8" fillId="0" borderId="0" xfId="3" applyFont="1" applyFill="1" applyAlignment="1">
      <alignment horizontal="left" vertical="justify"/>
    </xf>
    <xf numFmtId="0" fontId="6" fillId="0" borderId="0" xfId="3" applyFont="1" applyFill="1" applyAlignment="1">
      <alignment vertical="justify"/>
    </xf>
    <xf numFmtId="0" fontId="6" fillId="0" borderId="0" xfId="3" applyFont="1" applyFill="1" applyAlignment="1">
      <alignment horizontal="justify" vertical="justify"/>
    </xf>
    <xf numFmtId="0" fontId="8" fillId="0" borderId="0" xfId="3" applyFont="1" applyFill="1" applyAlignment="1">
      <alignment horizontal="left"/>
    </xf>
    <xf numFmtId="0" fontId="10" fillId="0" borderId="0" xfId="3" applyFont="1" applyFill="1" applyAlignment="1">
      <alignment horizontal="left"/>
    </xf>
    <xf numFmtId="0" fontId="8" fillId="0" borderId="0" xfId="3" applyFont="1" applyFill="1" applyAlignment="1">
      <alignment horizontal="left" vertical="top"/>
    </xf>
    <xf numFmtId="164" fontId="8" fillId="0" borderId="0" xfId="2" applyNumberFormat="1" applyFont="1" applyFill="1" applyAlignment="1"/>
    <xf numFmtId="0" fontId="8" fillId="0" borderId="0" xfId="1" applyFont="1" applyFill="1" applyAlignment="1"/>
    <xf numFmtId="164" fontId="8" fillId="0" borderId="0" xfId="1" applyNumberFormat="1" applyFont="1" applyFill="1" applyAlignment="1"/>
    <xf numFmtId="0" fontId="6" fillId="0" borderId="0" xfId="3" applyFont="1" applyFill="1"/>
    <xf numFmtId="164" fontId="8" fillId="0" borderId="0" xfId="3" applyNumberFormat="1" applyFont="1" applyFill="1"/>
    <xf numFmtId="0" fontId="8" fillId="0" borderId="0" xfId="3" applyFont="1" applyFill="1"/>
    <xf numFmtId="0" fontId="5" fillId="0" borderId="0" xfId="1" applyFont="1" applyFill="1" applyAlignment="1">
      <alignment horizontal="left" vertical="center"/>
    </xf>
    <xf numFmtId="0" fontId="8" fillId="0" borderId="0" xfId="3" applyFont="1" applyFill="1" applyAlignment="1">
      <alignment horizontal="left" wrapText="1"/>
    </xf>
    <xf numFmtId="49" fontId="6" fillId="3" borderId="2" xfId="1" applyNumberFormat="1" applyFont="1" applyFill="1" applyBorder="1" applyAlignment="1">
      <alignment horizontal="right" vertical="center" wrapText="1"/>
    </xf>
    <xf numFmtId="0" fontId="6" fillId="0" borderId="0" xfId="1" applyFont="1" applyFill="1" applyAlignment="1">
      <alignment vertical="center"/>
    </xf>
    <xf numFmtId="0" fontId="4" fillId="0" borderId="0" xfId="1" applyFont="1" applyAlignment="1">
      <alignment horizontal="right" vertical="center"/>
    </xf>
    <xf numFmtId="0" fontId="9" fillId="0" borderId="0" xfId="1" applyFont="1" applyAlignment="1">
      <alignment horizontal="right"/>
    </xf>
    <xf numFmtId="0" fontId="8" fillId="0" borderId="0" xfId="1" applyFont="1" applyAlignment="1">
      <alignment horizontal="right"/>
    </xf>
    <xf numFmtId="0" fontId="13" fillId="0" borderId="0" xfId="3" applyFont="1" applyFill="1" applyAlignment="1">
      <alignment horizontal="right" wrapText="1"/>
    </xf>
    <xf numFmtId="164" fontId="7" fillId="0" borderId="0" xfId="3" applyNumberFormat="1" applyFont="1" applyFill="1" applyAlignment="1">
      <alignment horizontal="right" wrapText="1"/>
    </xf>
    <xf numFmtId="0" fontId="7" fillId="0" borderId="0" xfId="3" applyFont="1" applyFill="1" applyAlignment="1">
      <alignment horizontal="right" wrapText="1"/>
    </xf>
    <xf numFmtId="3" fontId="8" fillId="0" borderId="0" xfId="2" applyNumberFormat="1" applyFont="1" applyFill="1" applyAlignment="1">
      <alignment horizontal="right" vertical="center"/>
    </xf>
    <xf numFmtId="3" fontId="6" fillId="0" borderId="2" xfId="1" applyNumberFormat="1" applyFont="1" applyFill="1" applyBorder="1" applyAlignment="1">
      <alignment horizontal="right" vertical="center"/>
    </xf>
    <xf numFmtId="3" fontId="6" fillId="0" borderId="0" xfId="1" applyNumberFormat="1" applyFont="1" applyFill="1" applyAlignment="1">
      <alignment horizontal="right" vertical="center"/>
    </xf>
    <xf numFmtId="3" fontId="7" fillId="0" borderId="0" xfId="3" applyNumberFormat="1" applyFont="1" applyFill="1" applyAlignment="1">
      <alignment horizontal="right" vertical="center" wrapText="1"/>
    </xf>
    <xf numFmtId="3" fontId="6" fillId="0" borderId="3" xfId="1" applyNumberFormat="1" applyFont="1" applyFill="1" applyBorder="1" applyAlignment="1">
      <alignment horizontal="right" vertical="center"/>
    </xf>
    <xf numFmtId="3" fontId="8" fillId="0" borderId="0" xfId="1" applyNumberFormat="1" applyFont="1" applyFill="1" applyAlignment="1">
      <alignment horizontal="right" vertical="center"/>
    </xf>
    <xf numFmtId="3" fontId="10" fillId="0" borderId="0" xfId="2" applyNumberFormat="1" applyFont="1" applyFill="1" applyAlignment="1">
      <alignment horizontal="right" vertical="center"/>
    </xf>
    <xf numFmtId="3" fontId="12" fillId="0" borderId="0" xfId="2" applyNumberFormat="1" applyFont="1" applyFill="1" applyAlignment="1">
      <alignment horizontal="right" vertical="center"/>
    </xf>
    <xf numFmtId="3" fontId="6" fillId="0" borderId="2" xfId="2" applyNumberFormat="1" applyFont="1" applyFill="1" applyBorder="1" applyAlignment="1">
      <alignment horizontal="right" vertical="center"/>
    </xf>
    <xf numFmtId="0" fontId="7" fillId="0" borderId="0" xfId="3" applyFont="1" applyFill="1" applyAlignment="1">
      <alignment horizontal="right"/>
    </xf>
    <xf numFmtId="0" fontId="13" fillId="0" borderId="0" xfId="3" applyFont="1" applyFill="1" applyAlignment="1">
      <alignment horizontal="right"/>
    </xf>
    <xf numFmtId="0" fontId="6" fillId="0" borderId="0" xfId="3" applyFont="1" applyFill="1" applyBorder="1" applyAlignment="1">
      <alignment horizontal="right" wrapText="1"/>
    </xf>
    <xf numFmtId="43" fontId="6" fillId="0" borderId="0" xfId="3" applyNumberFormat="1" applyFont="1" applyFill="1" applyBorder="1" applyAlignment="1">
      <alignment horizontal="right" wrapText="1"/>
    </xf>
    <xf numFmtId="43" fontId="7" fillId="0" borderId="0" xfId="3" applyNumberFormat="1" applyFont="1" applyFill="1" applyAlignment="1">
      <alignment horizontal="right"/>
    </xf>
    <xf numFmtId="43" fontId="5" fillId="0" borderId="0" xfId="11" applyFont="1" applyFill="1" applyAlignment="1">
      <alignment horizontal="right" vertical="center"/>
    </xf>
    <xf numFmtId="3" fontId="7" fillId="0" borderId="0" xfId="3" applyNumberFormat="1" applyFont="1" applyFill="1" applyAlignment="1">
      <alignment horizontal="right"/>
    </xf>
    <xf numFmtId="0" fontId="5" fillId="0" borderId="0" xfId="12" applyFont="1" applyFill="1" applyAlignment="1">
      <alignment vertical="center" wrapText="1"/>
    </xf>
    <xf numFmtId="43" fontId="6" fillId="0" borderId="0" xfId="12" applyNumberFormat="1" applyFont="1" applyAlignment="1">
      <alignment horizontal="right" vertical="center"/>
    </xf>
    <xf numFmtId="43" fontId="4" fillId="0" borderId="0" xfId="12" applyNumberFormat="1" applyFont="1" applyAlignment="1">
      <alignment horizontal="right" vertical="center"/>
    </xf>
    <xf numFmtId="0" fontId="8" fillId="0" borderId="0" xfId="12" applyFont="1"/>
    <xf numFmtId="0" fontId="6" fillId="0" borderId="0" xfId="12" applyFont="1" applyFill="1" applyAlignment="1">
      <alignment vertical="center"/>
    </xf>
    <xf numFmtId="49" fontId="6" fillId="3" borderId="2" xfId="12" applyNumberFormat="1" applyFont="1" applyFill="1" applyBorder="1" applyAlignment="1">
      <alignment horizontal="right" vertical="center" wrapText="1"/>
    </xf>
    <xf numFmtId="0" fontId="8" fillId="0" borderId="0" xfId="12" applyFont="1" applyAlignment="1">
      <alignment vertical="center"/>
    </xf>
    <xf numFmtId="0" fontId="6" fillId="0" borderId="0" xfId="12" applyFont="1"/>
    <xf numFmtId="43" fontId="6" fillId="0" borderId="0" xfId="13" applyNumberFormat="1" applyFont="1" applyFill="1" applyBorder="1" applyAlignment="1">
      <alignment horizontal="right" wrapText="1"/>
    </xf>
    <xf numFmtId="41" fontId="8" fillId="0" borderId="0" xfId="13" applyNumberFormat="1" applyFont="1" applyFill="1" applyAlignment="1">
      <alignment horizontal="right" vertical="center"/>
    </xf>
    <xf numFmtId="41" fontId="6" fillId="0" borderId="2" xfId="13" applyNumberFormat="1" applyFont="1" applyBorder="1" applyAlignment="1">
      <alignment horizontal="right" vertical="center"/>
    </xf>
    <xf numFmtId="9" fontId="6" fillId="0" borderId="0" xfId="14" applyFont="1" applyFill="1"/>
    <xf numFmtId="41" fontId="6" fillId="0" borderId="0" xfId="13" applyNumberFormat="1" applyFont="1" applyBorder="1" applyAlignment="1">
      <alignment horizontal="right" vertical="center"/>
    </xf>
    <xf numFmtId="9" fontId="8" fillId="0" borderId="0" xfId="14" applyFont="1" applyFill="1"/>
    <xf numFmtId="41" fontId="7" fillId="0" borderId="0" xfId="13" applyNumberFormat="1" applyFont="1" applyFill="1" applyAlignment="1">
      <alignment horizontal="right" vertical="center"/>
    </xf>
    <xf numFmtId="41" fontId="6" fillId="0" borderId="2" xfId="13" applyNumberFormat="1" applyFont="1" applyFill="1" applyBorder="1" applyAlignment="1">
      <alignment horizontal="right" vertical="center"/>
    </xf>
    <xf numFmtId="41" fontId="8" fillId="0" borderId="0" xfId="13" applyNumberFormat="1" applyFont="1" applyAlignment="1">
      <alignment horizontal="right" vertical="center"/>
    </xf>
    <xf numFmtId="0" fontId="6" fillId="0" borderId="0" xfId="12" applyFont="1" applyAlignment="1">
      <alignment horizontal="right" vertical="center"/>
    </xf>
    <xf numFmtId="0" fontId="4" fillId="0" borderId="0" xfId="12" applyFont="1" applyAlignment="1">
      <alignment horizontal="right" vertical="center"/>
    </xf>
    <xf numFmtId="164" fontId="6" fillId="0" borderId="0" xfId="13" applyNumberFormat="1" applyFont="1" applyFill="1" applyBorder="1" applyAlignment="1">
      <alignment horizontal="right" wrapText="1"/>
    </xf>
  </cellXfs>
  <cellStyles count="15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" xfId="11" builtinId="3"/>
    <cellStyle name="Comma 2" xfId="2" xr:uid="{00000000-0005-0000-0000-000002000000}"/>
    <cellStyle name="Comma 2 2" xfId="6" xr:uid="{00000000-0005-0000-0000-000003000000}"/>
    <cellStyle name="Comma 2 3" xfId="13" xr:uid="{BE723C59-508B-403A-8135-E0EC8F990561}"/>
    <cellStyle name="Comma 4" xfId="10" xr:uid="{00000000-0005-0000-0000-000004000000}"/>
    <cellStyle name="Normal" xfId="0" builtinId="0"/>
    <cellStyle name="Normal 2" xfId="1" xr:uid="{00000000-0005-0000-0000-000006000000}"/>
    <cellStyle name="Normal 2 2" xfId="12" xr:uid="{BDA83904-9357-438C-9E31-72A909F0DDC4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  <cellStyle name="Percent 2 2" xfId="14" xr:uid="{FDE3C1EC-EEB6-45CA-A53B-1576DE17DC2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</sheetNames>
    <sheetDataSet>
      <sheetData sheetId="0"/>
      <sheetData sheetId="1"/>
      <sheetData sheetId="2" refreshError="1">
        <row r="52">
          <cell r="C52" t="str">
            <v>EuropeMiddleEastAfrica</v>
          </cell>
        </row>
      </sheetData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  <sheetName val="Margin"/>
      <sheetName val="Patrimoniul imobiliar"/>
      <sheetName val="FAREA"/>
      <sheetName val="Munka1"/>
      <sheetName val="lista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1"/>
  <sheetViews>
    <sheetView showGridLines="0" tabSelected="1" zoomScaleNormal="100" workbookViewId="0">
      <pane ySplit="2" topLeftCell="A3" activePane="bottomLeft" state="frozen"/>
      <selection pane="bottomLeft" activeCell="C1" sqref="C1"/>
    </sheetView>
  </sheetViews>
  <sheetFormatPr defaultColWidth="9.109375" defaultRowHeight="13.2" x14ac:dyDescent="0.25"/>
  <cols>
    <col min="1" max="1" width="40.109375" style="3" bestFit="1" customWidth="1"/>
    <col min="2" max="2" width="13" style="38" bestFit="1" customWidth="1"/>
    <col min="3" max="3" width="15.5546875" style="37" bestFit="1" customWidth="1"/>
    <col min="4" max="16384" width="9.109375" style="2"/>
  </cols>
  <sheetData>
    <row r="1" spans="1:3" x14ac:dyDescent="0.25">
      <c r="A1" s="18"/>
      <c r="B1" s="22"/>
      <c r="C1" s="22"/>
    </row>
    <row r="2" spans="1:3" s="1" customFormat="1" ht="46.2" customHeight="1" x14ac:dyDescent="0.3">
      <c r="A2" s="21" t="s">
        <v>104</v>
      </c>
      <c r="B2" s="20" t="s">
        <v>139</v>
      </c>
      <c r="C2" s="20" t="s">
        <v>129</v>
      </c>
    </row>
    <row r="3" spans="1:3" x14ac:dyDescent="0.25">
      <c r="A3" s="4"/>
      <c r="B3" s="23"/>
      <c r="C3" s="24"/>
    </row>
    <row r="4" spans="1:3" x14ac:dyDescent="0.25">
      <c r="A4" s="5" t="s">
        <v>0</v>
      </c>
      <c r="B4" s="25"/>
      <c r="C4" s="26"/>
    </row>
    <row r="5" spans="1:3" x14ac:dyDescent="0.25">
      <c r="A5" s="5" t="s">
        <v>3</v>
      </c>
      <c r="B5" s="25"/>
      <c r="C5" s="27"/>
    </row>
    <row r="6" spans="1:3" x14ac:dyDescent="0.25">
      <c r="A6" s="6" t="s">
        <v>4</v>
      </c>
      <c r="B6" s="28">
        <v>5591087025</v>
      </c>
      <c r="C6" s="28">
        <v>5794727840</v>
      </c>
    </row>
    <row r="7" spans="1:3" ht="26.4" x14ac:dyDescent="0.25">
      <c r="A7" s="6" t="s">
        <v>105</v>
      </c>
      <c r="B7" s="28">
        <v>1225667</v>
      </c>
      <c r="C7" s="28">
        <v>621233</v>
      </c>
    </row>
    <row r="8" spans="1:3" x14ac:dyDescent="0.25">
      <c r="A8" s="6" t="s">
        <v>5</v>
      </c>
      <c r="B8" s="28">
        <v>50004170</v>
      </c>
      <c r="C8" s="28">
        <v>53470674</v>
      </c>
    </row>
    <row r="9" spans="1:3" x14ac:dyDescent="0.25">
      <c r="A9" s="6" t="s">
        <v>107</v>
      </c>
      <c r="B9" s="28">
        <v>35232054</v>
      </c>
      <c r="C9" s="28">
        <v>5056031</v>
      </c>
    </row>
    <row r="10" spans="1:3" x14ac:dyDescent="0.25">
      <c r="A10" s="6" t="s">
        <v>106</v>
      </c>
      <c r="B10" s="28">
        <v>172438308</v>
      </c>
      <c r="C10" s="28">
        <v>141666101</v>
      </c>
    </row>
    <row r="11" spans="1:3" x14ac:dyDescent="0.25">
      <c r="A11" s="7" t="s">
        <v>6</v>
      </c>
      <c r="B11" s="29">
        <f>SUM(B6:B10)</f>
        <v>5849987224</v>
      </c>
      <c r="C11" s="29">
        <f>SUM(C6:C10)</f>
        <v>5995541879</v>
      </c>
    </row>
    <row r="12" spans="1:3" x14ac:dyDescent="0.25">
      <c r="A12" s="7"/>
      <c r="B12" s="30"/>
      <c r="C12" s="30"/>
    </row>
    <row r="13" spans="1:3" x14ac:dyDescent="0.25">
      <c r="A13" s="7" t="s">
        <v>7</v>
      </c>
      <c r="B13" s="31"/>
      <c r="C13" s="31"/>
    </row>
    <row r="14" spans="1:3" x14ac:dyDescent="0.25">
      <c r="A14" s="6" t="s">
        <v>1</v>
      </c>
      <c r="B14" s="28">
        <v>452229671</v>
      </c>
      <c r="C14" s="28">
        <v>435434531</v>
      </c>
    </row>
    <row r="15" spans="1:3" x14ac:dyDescent="0.25">
      <c r="A15" s="6" t="s">
        <v>108</v>
      </c>
      <c r="B15" s="28">
        <v>0</v>
      </c>
      <c r="C15" s="28">
        <v>2231633</v>
      </c>
    </row>
    <row r="16" spans="1:3" x14ac:dyDescent="0.25">
      <c r="A16" s="6" t="s">
        <v>109</v>
      </c>
      <c r="B16" s="28">
        <v>208466140</v>
      </c>
      <c r="C16" s="28">
        <v>157943751</v>
      </c>
    </row>
    <row r="17" spans="1:3" x14ac:dyDescent="0.25">
      <c r="A17" s="6" t="s">
        <v>110</v>
      </c>
      <c r="B17" s="28">
        <v>74449849</v>
      </c>
      <c r="C17" s="28">
        <v>85367796</v>
      </c>
    </row>
    <row r="18" spans="1:3" x14ac:dyDescent="0.25">
      <c r="A18" s="6" t="s">
        <v>8</v>
      </c>
      <c r="B18" s="28">
        <v>1496971000</v>
      </c>
      <c r="C18" s="28">
        <v>1621384000</v>
      </c>
    </row>
    <row r="19" spans="1:3" x14ac:dyDescent="0.25">
      <c r="A19" s="6" t="s">
        <v>9</v>
      </c>
      <c r="B19" s="28">
        <v>714343096</v>
      </c>
      <c r="C19" s="28">
        <v>546565840</v>
      </c>
    </row>
    <row r="20" spans="1:3" x14ac:dyDescent="0.25">
      <c r="A20" s="8" t="s">
        <v>10</v>
      </c>
      <c r="B20" s="29">
        <f>SUM(B14:B19)</f>
        <v>2946459756</v>
      </c>
      <c r="C20" s="29">
        <f>SUM(C14:C19)</f>
        <v>2848927551</v>
      </c>
    </row>
    <row r="21" spans="1:3" ht="13.8" thickBot="1" x14ac:dyDescent="0.3">
      <c r="A21" s="7" t="s">
        <v>11</v>
      </c>
      <c r="B21" s="32">
        <f>B11+B20</f>
        <v>8796446980</v>
      </c>
      <c r="C21" s="32">
        <f>C11+C20</f>
        <v>8844469430</v>
      </c>
    </row>
    <row r="22" spans="1:3" ht="13.8" thickTop="1" x14ac:dyDescent="0.25">
      <c r="A22" s="5"/>
      <c r="B22" s="31"/>
      <c r="C22" s="31"/>
    </row>
    <row r="23" spans="1:3" x14ac:dyDescent="0.25">
      <c r="A23" s="5" t="s">
        <v>12</v>
      </c>
      <c r="B23" s="31"/>
      <c r="C23" s="31"/>
    </row>
    <row r="24" spans="1:3" x14ac:dyDescent="0.25">
      <c r="A24" s="5" t="s">
        <v>13</v>
      </c>
      <c r="B24" s="31"/>
      <c r="C24" s="31"/>
    </row>
    <row r="25" spans="1:3" x14ac:dyDescent="0.25">
      <c r="A25" s="9" t="s">
        <v>14</v>
      </c>
      <c r="B25" s="33">
        <v>3211941683</v>
      </c>
      <c r="C25" s="33">
        <v>3211941683</v>
      </c>
    </row>
    <row r="26" spans="1:3" x14ac:dyDescent="0.25">
      <c r="A26" s="10" t="s">
        <v>15</v>
      </c>
      <c r="B26" s="34">
        <v>3016438940</v>
      </c>
      <c r="C26" s="34">
        <v>3016438940</v>
      </c>
    </row>
    <row r="27" spans="1:3" collapsed="1" x14ac:dyDescent="0.25">
      <c r="A27" s="10" t="s">
        <v>16</v>
      </c>
      <c r="B27" s="34">
        <v>195502743</v>
      </c>
      <c r="C27" s="34">
        <v>195502743</v>
      </c>
    </row>
    <row r="28" spans="1:3" x14ac:dyDescent="0.25">
      <c r="A28" s="9" t="s">
        <v>17</v>
      </c>
      <c r="B28" s="28">
        <v>31474149</v>
      </c>
      <c r="C28" s="28">
        <v>31474149</v>
      </c>
    </row>
    <row r="29" spans="1:3" x14ac:dyDescent="0.25">
      <c r="A29" s="11" t="s">
        <v>52</v>
      </c>
      <c r="B29" s="28">
        <v>21553537</v>
      </c>
      <c r="C29" s="28">
        <v>21553537</v>
      </c>
    </row>
    <row r="30" spans="1:3" x14ac:dyDescent="0.25">
      <c r="A30" s="9" t="s">
        <v>18</v>
      </c>
      <c r="B30" s="28">
        <v>177253795</v>
      </c>
      <c r="C30" s="28">
        <v>198799898</v>
      </c>
    </row>
    <row r="31" spans="1:3" x14ac:dyDescent="0.25">
      <c r="A31" s="9" t="s">
        <v>19</v>
      </c>
      <c r="B31" s="28">
        <v>4245984608</v>
      </c>
      <c r="C31" s="28">
        <v>4055915983</v>
      </c>
    </row>
    <row r="32" spans="1:3" x14ac:dyDescent="0.25">
      <c r="A32" s="5" t="s">
        <v>20</v>
      </c>
      <c r="B32" s="29">
        <f>B25+SUM(B28:B31)</f>
        <v>7688207772</v>
      </c>
      <c r="C32" s="29">
        <f>C25+SUM(C28:C31)</f>
        <v>7519685250</v>
      </c>
    </row>
    <row r="33" spans="1:3" x14ac:dyDescent="0.25">
      <c r="A33" s="5"/>
      <c r="B33" s="31"/>
      <c r="C33" s="31"/>
    </row>
    <row r="34" spans="1:3" x14ac:dyDescent="0.25">
      <c r="A34" s="5" t="s">
        <v>2</v>
      </c>
      <c r="B34" s="31"/>
      <c r="C34" s="31"/>
    </row>
    <row r="35" spans="1:3" x14ac:dyDescent="0.25">
      <c r="A35" s="5" t="s">
        <v>21</v>
      </c>
      <c r="B35" s="31"/>
      <c r="C35" s="31"/>
    </row>
    <row r="36" spans="1:3" x14ac:dyDescent="0.25">
      <c r="A36" s="9" t="s">
        <v>22</v>
      </c>
      <c r="B36" s="28">
        <v>152370680</v>
      </c>
      <c r="C36" s="28">
        <v>290478567</v>
      </c>
    </row>
    <row r="37" spans="1:3" x14ac:dyDescent="0.25">
      <c r="A37" s="9" t="s">
        <v>111</v>
      </c>
      <c r="B37" s="28">
        <v>961082</v>
      </c>
      <c r="C37" s="28">
        <v>515074</v>
      </c>
    </row>
    <row r="38" spans="1:3" x14ac:dyDescent="0.25">
      <c r="A38" s="9" t="s">
        <v>50</v>
      </c>
      <c r="B38" s="28">
        <v>243280469</v>
      </c>
      <c r="C38" s="28">
        <v>235409546</v>
      </c>
    </row>
    <row r="39" spans="1:3" x14ac:dyDescent="0.25">
      <c r="A39" s="9" t="s">
        <v>53</v>
      </c>
      <c r="B39" s="28">
        <v>76622541</v>
      </c>
      <c r="C39" s="28">
        <v>86067969</v>
      </c>
    </row>
    <row r="40" spans="1:3" x14ac:dyDescent="0.25">
      <c r="A40" s="9" t="s">
        <v>23</v>
      </c>
      <c r="B40" s="28">
        <v>62982451</v>
      </c>
      <c r="C40" s="28">
        <v>66526912</v>
      </c>
    </row>
    <row r="41" spans="1:3" x14ac:dyDescent="0.25">
      <c r="A41" s="9" t="s">
        <v>24</v>
      </c>
      <c r="B41" s="28">
        <v>43102434</v>
      </c>
      <c r="C41" s="28">
        <v>43102434</v>
      </c>
    </row>
    <row r="42" spans="1:3" x14ac:dyDescent="0.25">
      <c r="A42" s="5" t="s">
        <v>25</v>
      </c>
      <c r="B42" s="29">
        <f>SUM(B36:B41)</f>
        <v>579319657</v>
      </c>
      <c r="C42" s="29">
        <f>SUM(C36:C41)</f>
        <v>722100502</v>
      </c>
    </row>
    <row r="43" spans="1:3" x14ac:dyDescent="0.25">
      <c r="A43" s="5"/>
      <c r="B43" s="31"/>
      <c r="C43" s="31"/>
    </row>
    <row r="44" spans="1:3" x14ac:dyDescent="0.25">
      <c r="A44" s="5" t="s">
        <v>26</v>
      </c>
      <c r="B44" s="31"/>
      <c r="C44" s="31"/>
    </row>
    <row r="45" spans="1:3" x14ac:dyDescent="0.25">
      <c r="A45" s="9" t="s">
        <v>27</v>
      </c>
      <c r="B45" s="35">
        <v>171968809</v>
      </c>
      <c r="C45" s="35">
        <v>285020150</v>
      </c>
    </row>
    <row r="46" spans="1:3" ht="26.4" x14ac:dyDescent="0.25">
      <c r="A46" s="19" t="s">
        <v>51</v>
      </c>
      <c r="B46" s="35">
        <v>69584185</v>
      </c>
      <c r="C46" s="35">
        <v>57272874</v>
      </c>
    </row>
    <row r="47" spans="1:3" x14ac:dyDescent="0.25">
      <c r="A47" s="9" t="s">
        <v>28</v>
      </c>
      <c r="B47" s="35">
        <v>52337131</v>
      </c>
      <c r="C47" s="35">
        <v>32049397</v>
      </c>
    </row>
    <row r="48" spans="1:3" x14ac:dyDescent="0.25">
      <c r="A48" s="9" t="s">
        <v>54</v>
      </c>
      <c r="B48" s="35">
        <v>13324793</v>
      </c>
      <c r="C48" s="35">
        <v>16228454</v>
      </c>
    </row>
    <row r="49" spans="1:3" x14ac:dyDescent="0.25">
      <c r="A49" s="9" t="s">
        <v>29</v>
      </c>
      <c r="B49" s="35">
        <v>221430224</v>
      </c>
      <c r="C49" s="35">
        <v>211995082</v>
      </c>
    </row>
    <row r="50" spans="1:3" x14ac:dyDescent="0.25">
      <c r="A50" s="9" t="s">
        <v>112</v>
      </c>
      <c r="B50" s="35">
        <v>274409</v>
      </c>
      <c r="C50" s="35">
        <v>117721</v>
      </c>
    </row>
    <row r="51" spans="1:3" x14ac:dyDescent="0.25">
      <c r="A51" s="5" t="s">
        <v>30</v>
      </c>
      <c r="B51" s="36">
        <f>SUM(B45:B50)</f>
        <v>528919551</v>
      </c>
      <c r="C51" s="36">
        <f>SUM(C45:C50)</f>
        <v>602683678</v>
      </c>
    </row>
    <row r="52" spans="1:3" x14ac:dyDescent="0.25">
      <c r="A52" s="5" t="s">
        <v>31</v>
      </c>
      <c r="B52" s="29">
        <f>B42+B51</f>
        <v>1108239208</v>
      </c>
      <c r="C52" s="29">
        <f>C42+C51</f>
        <v>1324784180</v>
      </c>
    </row>
    <row r="53" spans="1:3" ht="13.8" thickBot="1" x14ac:dyDescent="0.3">
      <c r="A53" s="5" t="s">
        <v>32</v>
      </c>
      <c r="B53" s="32">
        <f>B32+B52</f>
        <v>8796446980</v>
      </c>
      <c r="C53" s="32">
        <f>C32+C52</f>
        <v>8844469430</v>
      </c>
    </row>
    <row r="54" spans="1:3" ht="13.8" thickTop="1" x14ac:dyDescent="0.25">
      <c r="B54" s="42"/>
      <c r="C54" s="42"/>
    </row>
    <row r="55" spans="1:3" x14ac:dyDescent="0.25">
      <c r="B55" s="37"/>
    </row>
    <row r="57" spans="1:3" x14ac:dyDescent="0.25">
      <c r="A57" s="12"/>
    </row>
    <row r="58" spans="1:3" x14ac:dyDescent="0.25">
      <c r="A58" s="9"/>
      <c r="B58" s="35"/>
      <c r="C58" s="35"/>
    </row>
    <row r="59" spans="1:3" x14ac:dyDescent="0.25">
      <c r="A59" s="9"/>
      <c r="B59" s="35"/>
      <c r="C59" s="35"/>
    </row>
    <row r="60" spans="1:3" x14ac:dyDescent="0.25">
      <c r="A60" s="19"/>
      <c r="B60" s="35"/>
      <c r="C60" s="35"/>
    </row>
    <row r="61" spans="1:3" x14ac:dyDescent="0.25">
      <c r="A61" s="9"/>
      <c r="B61" s="35"/>
      <c r="C61" s="35"/>
    </row>
    <row r="62" spans="1:3" x14ac:dyDescent="0.25">
      <c r="A62" s="9"/>
      <c r="B62" s="35"/>
      <c r="C62" s="35"/>
    </row>
    <row r="63" spans="1:3" x14ac:dyDescent="0.25">
      <c r="A63" s="9"/>
      <c r="B63" s="35"/>
      <c r="C63" s="35"/>
    </row>
    <row r="64" spans="1:3" x14ac:dyDescent="0.25">
      <c r="A64" s="13"/>
    </row>
    <row r="65" spans="1:1" x14ac:dyDescent="0.25">
      <c r="A65" s="12"/>
    </row>
    <row r="66" spans="1:1" x14ac:dyDescent="0.25">
      <c r="A66" s="12"/>
    </row>
    <row r="67" spans="1:1" x14ac:dyDescent="0.25">
      <c r="A67" s="12"/>
    </row>
    <row r="68" spans="1:1" x14ac:dyDescent="0.25">
      <c r="A68" s="12"/>
    </row>
    <row r="69" spans="1:1" x14ac:dyDescent="0.25">
      <c r="A69" s="12"/>
    </row>
    <row r="70" spans="1:1" x14ac:dyDescent="0.25">
      <c r="A70" s="13"/>
    </row>
    <row r="71" spans="1:1" x14ac:dyDescent="0.25">
      <c r="A71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8"/>
  <sheetViews>
    <sheetView showGridLines="0" zoomScaleNormal="100" workbookViewId="0">
      <pane ySplit="2" topLeftCell="A3" activePane="bottomLeft" state="frozen"/>
      <selection pane="bottomLeft" activeCell="B28" sqref="B28"/>
    </sheetView>
  </sheetViews>
  <sheetFormatPr defaultColWidth="9.109375" defaultRowHeight="13.2" x14ac:dyDescent="0.25"/>
  <cols>
    <col min="1" max="1" width="35.109375" style="3" bestFit="1" customWidth="1"/>
    <col min="2" max="2" width="13" style="38" bestFit="1" customWidth="1"/>
    <col min="3" max="3" width="16.109375" style="37" bestFit="1" customWidth="1"/>
    <col min="4" max="16384" width="9.109375" style="2"/>
  </cols>
  <sheetData>
    <row r="1" spans="1:3" x14ac:dyDescent="0.25">
      <c r="A1" s="18"/>
      <c r="B1" s="22"/>
      <c r="C1" s="22"/>
    </row>
    <row r="2" spans="1:3" s="1" customFormat="1" ht="46.2" customHeight="1" x14ac:dyDescent="0.3">
      <c r="A2" s="21" t="s">
        <v>104</v>
      </c>
      <c r="B2" s="20" t="s">
        <v>148</v>
      </c>
      <c r="C2" s="20" t="s">
        <v>130</v>
      </c>
    </row>
    <row r="3" spans="1:3" x14ac:dyDescent="0.25">
      <c r="A3" s="4"/>
      <c r="B3" s="23"/>
      <c r="C3" s="24"/>
    </row>
    <row r="4" spans="1:3" x14ac:dyDescent="0.25">
      <c r="A4" s="5" t="s">
        <v>59</v>
      </c>
      <c r="B4" s="25"/>
      <c r="C4" s="26"/>
    </row>
    <row r="5" spans="1:3" x14ac:dyDescent="0.25">
      <c r="A5" s="5" t="s">
        <v>60</v>
      </c>
      <c r="B5" s="25"/>
      <c r="C5" s="27"/>
    </row>
    <row r="6" spans="1:3" x14ac:dyDescent="0.25">
      <c r="A6" s="6" t="s">
        <v>118</v>
      </c>
      <c r="B6" s="28">
        <v>5591087025</v>
      </c>
      <c r="C6" s="28">
        <v>5794727840</v>
      </c>
    </row>
    <row r="7" spans="1:3" ht="26.4" x14ac:dyDescent="0.25">
      <c r="A7" s="6" t="s">
        <v>122</v>
      </c>
      <c r="B7" s="28">
        <v>1225667</v>
      </c>
      <c r="C7" s="28">
        <v>621233</v>
      </c>
    </row>
    <row r="8" spans="1:3" x14ac:dyDescent="0.25">
      <c r="A8" s="6" t="s">
        <v>61</v>
      </c>
      <c r="B8" s="28">
        <v>50004170</v>
      </c>
      <c r="C8" s="28">
        <v>53470674</v>
      </c>
    </row>
    <row r="9" spans="1:3" x14ac:dyDescent="0.25">
      <c r="A9" s="6" t="s">
        <v>114</v>
      </c>
      <c r="B9" s="28">
        <v>35232054</v>
      </c>
      <c r="C9" s="28">
        <v>5056031</v>
      </c>
    </row>
    <row r="10" spans="1:3" x14ac:dyDescent="0.25">
      <c r="A10" s="6" t="s">
        <v>113</v>
      </c>
      <c r="B10" s="28">
        <v>172438308</v>
      </c>
      <c r="C10" s="28">
        <v>141666101</v>
      </c>
    </row>
    <row r="11" spans="1:3" x14ac:dyDescent="0.25">
      <c r="A11" s="7" t="s">
        <v>62</v>
      </c>
      <c r="B11" s="29">
        <f>SUM(B6:B10)</f>
        <v>5849987224</v>
      </c>
      <c r="C11" s="29">
        <f>SUM(C6:C10)</f>
        <v>5995541879</v>
      </c>
    </row>
    <row r="12" spans="1:3" x14ac:dyDescent="0.25">
      <c r="A12" s="7"/>
      <c r="B12" s="30"/>
      <c r="C12" s="30"/>
    </row>
    <row r="13" spans="1:3" x14ac:dyDescent="0.25">
      <c r="A13" s="7" t="s">
        <v>63</v>
      </c>
      <c r="B13" s="31"/>
      <c r="C13" s="31"/>
    </row>
    <row r="14" spans="1:3" x14ac:dyDescent="0.25">
      <c r="A14" s="6" t="s">
        <v>64</v>
      </c>
      <c r="B14" s="28">
        <v>452229671</v>
      </c>
      <c r="C14" s="28">
        <v>435434531</v>
      </c>
    </row>
    <row r="15" spans="1:3" x14ac:dyDescent="0.25">
      <c r="A15" s="6" t="s">
        <v>116</v>
      </c>
      <c r="B15" s="28">
        <v>0</v>
      </c>
      <c r="C15" s="28">
        <v>2231633</v>
      </c>
    </row>
    <row r="16" spans="1:3" x14ac:dyDescent="0.25">
      <c r="A16" s="6" t="s">
        <v>115</v>
      </c>
      <c r="B16" s="28">
        <v>208466140</v>
      </c>
      <c r="C16" s="28">
        <v>157943751</v>
      </c>
    </row>
    <row r="17" spans="1:3" x14ac:dyDescent="0.25">
      <c r="A17" s="6" t="s">
        <v>117</v>
      </c>
      <c r="B17" s="28">
        <v>74449849</v>
      </c>
      <c r="C17" s="28">
        <v>85367796</v>
      </c>
    </row>
    <row r="18" spans="1:3" x14ac:dyDescent="0.25">
      <c r="A18" s="6" t="s">
        <v>65</v>
      </c>
      <c r="B18" s="28">
        <v>1496971000</v>
      </c>
      <c r="C18" s="28">
        <v>1621384000</v>
      </c>
    </row>
    <row r="19" spans="1:3" x14ac:dyDescent="0.25">
      <c r="A19" s="6" t="s">
        <v>66</v>
      </c>
      <c r="B19" s="28">
        <v>714343096</v>
      </c>
      <c r="C19" s="28">
        <v>546565840</v>
      </c>
    </row>
    <row r="20" spans="1:3" x14ac:dyDescent="0.25">
      <c r="A20" s="8" t="s">
        <v>67</v>
      </c>
      <c r="B20" s="29">
        <f>SUM(B14:B19)</f>
        <v>2946459756</v>
      </c>
      <c r="C20" s="29">
        <f>SUM(C14:C19)</f>
        <v>2848927551</v>
      </c>
    </row>
    <row r="21" spans="1:3" ht="13.8" thickBot="1" x14ac:dyDescent="0.3">
      <c r="A21" s="7" t="s">
        <v>68</v>
      </c>
      <c r="B21" s="32">
        <f>B11+B20</f>
        <v>8796446980</v>
      </c>
      <c r="C21" s="32">
        <f>C11+C20</f>
        <v>8844469430</v>
      </c>
    </row>
    <row r="22" spans="1:3" ht="13.8" thickTop="1" x14ac:dyDescent="0.25">
      <c r="A22" s="5"/>
      <c r="B22" s="31"/>
      <c r="C22" s="31"/>
    </row>
    <row r="23" spans="1:3" x14ac:dyDescent="0.25">
      <c r="A23" s="5" t="s">
        <v>69</v>
      </c>
      <c r="B23" s="31"/>
      <c r="C23" s="31"/>
    </row>
    <row r="24" spans="1:3" x14ac:dyDescent="0.25">
      <c r="A24" s="5" t="s">
        <v>131</v>
      </c>
      <c r="B24" s="31"/>
      <c r="C24" s="31"/>
    </row>
    <row r="25" spans="1:3" x14ac:dyDescent="0.25">
      <c r="A25" s="9" t="s">
        <v>70</v>
      </c>
      <c r="B25" s="33">
        <v>3211941683</v>
      </c>
      <c r="C25" s="33">
        <v>3211941683</v>
      </c>
    </row>
    <row r="26" spans="1:3" x14ac:dyDescent="0.25">
      <c r="A26" s="10" t="s">
        <v>71</v>
      </c>
      <c r="B26" s="34">
        <v>3016438940</v>
      </c>
      <c r="C26" s="34">
        <v>3016438940</v>
      </c>
    </row>
    <row r="27" spans="1:3" collapsed="1" x14ac:dyDescent="0.25">
      <c r="A27" s="10" t="s">
        <v>72</v>
      </c>
      <c r="B27" s="34">
        <v>195502743</v>
      </c>
      <c r="C27" s="34">
        <v>195502743</v>
      </c>
    </row>
    <row r="28" spans="1:3" x14ac:dyDescent="0.25">
      <c r="A28" s="9" t="s">
        <v>73</v>
      </c>
      <c r="B28" s="28">
        <v>31474149</v>
      </c>
      <c r="C28" s="28">
        <v>31474149</v>
      </c>
    </row>
    <row r="29" spans="1:3" x14ac:dyDescent="0.25">
      <c r="A29" s="11" t="s">
        <v>74</v>
      </c>
      <c r="B29" s="28">
        <v>21553537</v>
      </c>
      <c r="C29" s="28">
        <v>21553537</v>
      </c>
    </row>
    <row r="30" spans="1:3" x14ac:dyDescent="0.25">
      <c r="A30" s="9" t="s">
        <v>75</v>
      </c>
      <c r="B30" s="28">
        <v>177253795</v>
      </c>
      <c r="C30" s="28">
        <v>198799898</v>
      </c>
    </row>
    <row r="31" spans="1:3" x14ac:dyDescent="0.25">
      <c r="A31" s="9" t="s">
        <v>76</v>
      </c>
      <c r="B31" s="28">
        <v>4245984608</v>
      </c>
      <c r="C31" s="28">
        <v>4055915983</v>
      </c>
    </row>
    <row r="32" spans="1:3" x14ac:dyDescent="0.25">
      <c r="A32" s="5" t="s">
        <v>125</v>
      </c>
      <c r="B32" s="29">
        <f>B25+SUM(B28:B31)</f>
        <v>7688207772</v>
      </c>
      <c r="C32" s="29">
        <f>C25+SUM(C28:C31)</f>
        <v>7519685250</v>
      </c>
    </row>
    <row r="33" spans="1:3" x14ac:dyDescent="0.25">
      <c r="A33" s="5"/>
      <c r="B33" s="31"/>
      <c r="C33" s="31"/>
    </row>
    <row r="34" spans="1:3" x14ac:dyDescent="0.25">
      <c r="A34" s="5" t="s">
        <v>77</v>
      </c>
      <c r="B34" s="31"/>
      <c r="C34" s="31"/>
    </row>
    <row r="35" spans="1:3" x14ac:dyDescent="0.25">
      <c r="A35" s="5" t="s">
        <v>126</v>
      </c>
      <c r="B35" s="31"/>
      <c r="C35" s="31"/>
    </row>
    <row r="36" spans="1:3" x14ac:dyDescent="0.25">
      <c r="A36" s="9" t="s">
        <v>78</v>
      </c>
      <c r="B36" s="28">
        <v>152370680</v>
      </c>
      <c r="C36" s="28">
        <v>290478567</v>
      </c>
    </row>
    <row r="37" spans="1:3" x14ac:dyDescent="0.25">
      <c r="A37" s="9" t="s">
        <v>119</v>
      </c>
      <c r="B37" s="28">
        <v>961082</v>
      </c>
      <c r="C37" s="28">
        <v>515074</v>
      </c>
    </row>
    <row r="38" spans="1:3" x14ac:dyDescent="0.25">
      <c r="A38" s="9" t="s">
        <v>79</v>
      </c>
      <c r="B38" s="28">
        <v>243280469</v>
      </c>
      <c r="C38" s="28">
        <v>235409546</v>
      </c>
    </row>
    <row r="39" spans="1:3" x14ac:dyDescent="0.25">
      <c r="A39" s="9" t="s">
        <v>80</v>
      </c>
      <c r="B39" s="28">
        <v>76622541</v>
      </c>
      <c r="C39" s="28">
        <v>86067969</v>
      </c>
    </row>
    <row r="40" spans="1:3" x14ac:dyDescent="0.25">
      <c r="A40" s="9" t="s">
        <v>81</v>
      </c>
      <c r="B40" s="28">
        <v>62982451</v>
      </c>
      <c r="C40" s="28">
        <v>66526912</v>
      </c>
    </row>
    <row r="41" spans="1:3" x14ac:dyDescent="0.25">
      <c r="A41" s="9" t="s">
        <v>120</v>
      </c>
      <c r="B41" s="28">
        <v>43102434</v>
      </c>
      <c r="C41" s="28">
        <v>43102434</v>
      </c>
    </row>
    <row r="42" spans="1:3" x14ac:dyDescent="0.25">
      <c r="A42" s="5" t="s">
        <v>128</v>
      </c>
      <c r="B42" s="29">
        <f>SUM(B36:B41)</f>
        <v>579319657</v>
      </c>
      <c r="C42" s="29">
        <f>SUM(C36:C41)</f>
        <v>722100502</v>
      </c>
    </row>
    <row r="43" spans="1:3" x14ac:dyDescent="0.25">
      <c r="A43" s="5"/>
      <c r="B43" s="31"/>
      <c r="C43" s="31"/>
    </row>
    <row r="44" spans="1:3" x14ac:dyDescent="0.25">
      <c r="A44" s="5" t="s">
        <v>82</v>
      </c>
      <c r="B44" s="31"/>
      <c r="C44" s="31"/>
    </row>
    <row r="45" spans="1:3" x14ac:dyDescent="0.25">
      <c r="A45" s="9" t="s">
        <v>121</v>
      </c>
      <c r="B45" s="35">
        <v>171968809</v>
      </c>
      <c r="C45" s="35">
        <v>285020150</v>
      </c>
    </row>
    <row r="46" spans="1:3" ht="26.4" x14ac:dyDescent="0.25">
      <c r="A46" s="19" t="s">
        <v>124</v>
      </c>
      <c r="B46" s="35">
        <v>69584185</v>
      </c>
      <c r="C46" s="35">
        <v>57272874</v>
      </c>
    </row>
    <row r="47" spans="1:3" x14ac:dyDescent="0.25">
      <c r="A47" s="9" t="s">
        <v>83</v>
      </c>
      <c r="B47" s="35">
        <v>52337131</v>
      </c>
      <c r="C47" s="35">
        <v>32049397</v>
      </c>
    </row>
    <row r="48" spans="1:3" x14ac:dyDescent="0.25">
      <c r="A48" s="9" t="s">
        <v>84</v>
      </c>
      <c r="B48" s="35">
        <v>13324793</v>
      </c>
      <c r="C48" s="35">
        <v>16228454</v>
      </c>
    </row>
    <row r="49" spans="1:3" x14ac:dyDescent="0.25">
      <c r="A49" s="9" t="s">
        <v>123</v>
      </c>
      <c r="B49" s="35">
        <v>221430224</v>
      </c>
      <c r="C49" s="35">
        <v>211995082</v>
      </c>
    </row>
    <row r="50" spans="1:3" x14ac:dyDescent="0.25">
      <c r="A50" s="9" t="s">
        <v>132</v>
      </c>
      <c r="B50" s="35">
        <v>274409</v>
      </c>
      <c r="C50" s="35">
        <v>117721</v>
      </c>
    </row>
    <row r="51" spans="1:3" x14ac:dyDescent="0.25">
      <c r="A51" s="5" t="s">
        <v>85</v>
      </c>
      <c r="B51" s="36">
        <f>SUM(B45:B50)</f>
        <v>528919551</v>
      </c>
      <c r="C51" s="36">
        <f>SUM(C45:C50)</f>
        <v>602683678</v>
      </c>
    </row>
    <row r="52" spans="1:3" x14ac:dyDescent="0.25">
      <c r="A52" s="5" t="s">
        <v>86</v>
      </c>
      <c r="B52" s="29">
        <f>B42+B51</f>
        <v>1108239208</v>
      </c>
      <c r="C52" s="29">
        <f>C42+C51</f>
        <v>1324784180</v>
      </c>
    </row>
    <row r="53" spans="1:3" ht="13.8" thickBot="1" x14ac:dyDescent="0.3">
      <c r="A53" s="5" t="s">
        <v>127</v>
      </c>
      <c r="B53" s="32">
        <f>B32+B52</f>
        <v>8796446980</v>
      </c>
      <c r="C53" s="32">
        <f>C32+C52</f>
        <v>8844469430</v>
      </c>
    </row>
    <row r="54" spans="1:3" ht="13.8" thickTop="1" x14ac:dyDescent="0.25">
      <c r="B54" s="42"/>
      <c r="C54" s="42"/>
    </row>
    <row r="55" spans="1:3" x14ac:dyDescent="0.25">
      <c r="B55" s="43"/>
      <c r="C55" s="43"/>
    </row>
    <row r="57" spans="1:3" x14ac:dyDescent="0.25">
      <c r="A57" s="12"/>
    </row>
    <row r="58" spans="1:3" x14ac:dyDescent="0.25">
      <c r="A58" s="9"/>
      <c r="B58" s="35"/>
      <c r="C58" s="35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3C783-3DD5-4F02-8C80-83FBAA7D12B1}">
  <dimension ref="A1:E34"/>
  <sheetViews>
    <sheetView showGridLines="0" zoomScaleNormal="100" workbookViewId="0">
      <pane ySplit="2" topLeftCell="A3" activePane="bottomLeft" state="frozen"/>
      <selection pane="bottomLeft" activeCell="C5" sqref="C5"/>
    </sheetView>
  </sheetViews>
  <sheetFormatPr defaultColWidth="9.109375" defaultRowHeight="13.2" x14ac:dyDescent="0.25"/>
  <cols>
    <col min="1" max="1" width="34" style="47" bestFit="1" customWidth="1"/>
    <col min="2" max="2" width="14.44140625" style="41" bestFit="1" customWidth="1"/>
    <col min="3" max="3" width="16.109375" style="41" bestFit="1" customWidth="1"/>
    <col min="4" max="4" width="14.44140625" style="47" customWidth="1"/>
    <col min="5" max="5" width="14.44140625" style="47" bestFit="1" customWidth="1"/>
    <col min="6" max="16384" width="9.109375" style="47"/>
  </cols>
  <sheetData>
    <row r="1" spans="1:5" x14ac:dyDescent="0.25">
      <c r="A1" s="44"/>
      <c r="B1" s="45"/>
      <c r="C1" s="46"/>
    </row>
    <row r="2" spans="1:5" s="50" customFormat="1" ht="64.8" customHeight="1" x14ac:dyDescent="0.3">
      <c r="A2" s="48" t="s">
        <v>104</v>
      </c>
      <c r="B2" s="49" t="s">
        <v>140</v>
      </c>
      <c r="C2" s="49" t="s">
        <v>141</v>
      </c>
      <c r="D2" s="49" t="s">
        <v>142</v>
      </c>
      <c r="E2" s="49" t="s">
        <v>143</v>
      </c>
    </row>
    <row r="3" spans="1:5" x14ac:dyDescent="0.25">
      <c r="B3" s="40"/>
      <c r="C3" s="40"/>
    </row>
    <row r="4" spans="1:5" x14ac:dyDescent="0.25">
      <c r="A4" s="51" t="s">
        <v>33</v>
      </c>
      <c r="B4" s="52"/>
      <c r="C4" s="52"/>
    </row>
    <row r="5" spans="1:5" x14ac:dyDescent="0.25">
      <c r="A5" s="9" t="s">
        <v>34</v>
      </c>
      <c r="B5" s="53">
        <v>775237956</v>
      </c>
      <c r="C5" s="53">
        <v>574153486</v>
      </c>
      <c r="D5" s="53">
        <v>2114818186</v>
      </c>
      <c r="E5" s="53">
        <v>1731672957</v>
      </c>
    </row>
    <row r="6" spans="1:5" x14ac:dyDescent="0.25">
      <c r="A6" s="9" t="s">
        <v>35</v>
      </c>
      <c r="B6" s="53">
        <v>3486641</v>
      </c>
      <c r="C6" s="53">
        <v>2840711</v>
      </c>
      <c r="D6" s="53">
        <v>9842974</v>
      </c>
      <c r="E6" s="53">
        <v>9988653</v>
      </c>
    </row>
    <row r="7" spans="1:5" x14ac:dyDescent="0.25">
      <c r="A7" s="15" t="s">
        <v>36</v>
      </c>
      <c r="B7" s="54">
        <f>SUM(B5:B6)</f>
        <v>778724597</v>
      </c>
      <c r="C7" s="54">
        <f t="shared" ref="C7:E7" si="0">SUM(C5:C6)</f>
        <v>576994197</v>
      </c>
      <c r="D7" s="54">
        <f>SUM(D5:D6)</f>
        <v>2124661160</v>
      </c>
      <c r="E7" s="54">
        <f t="shared" si="0"/>
        <v>1741661610</v>
      </c>
    </row>
    <row r="8" spans="1:5" x14ac:dyDescent="0.25">
      <c r="A8" s="55"/>
      <c r="B8" s="56"/>
      <c r="C8" s="56"/>
      <c r="D8" s="56"/>
      <c r="E8" s="56"/>
    </row>
    <row r="9" spans="1:5" x14ac:dyDescent="0.25">
      <c r="A9" s="9" t="s">
        <v>37</v>
      </c>
      <c r="B9" s="53">
        <v>25170207</v>
      </c>
      <c r="C9" s="53">
        <v>17203540</v>
      </c>
      <c r="D9" s="53">
        <v>61770543</v>
      </c>
      <c r="E9" s="53">
        <v>35520874</v>
      </c>
    </row>
    <row r="10" spans="1:5" x14ac:dyDescent="0.25">
      <c r="A10" s="57"/>
      <c r="B10" s="58"/>
      <c r="C10" s="58"/>
      <c r="D10" s="58"/>
      <c r="E10" s="58"/>
    </row>
    <row r="11" spans="1:5" x14ac:dyDescent="0.25">
      <c r="A11" s="51" t="s">
        <v>38</v>
      </c>
      <c r="B11" s="58"/>
      <c r="C11" s="58"/>
      <c r="D11" s="58"/>
      <c r="E11" s="58"/>
    </row>
    <row r="12" spans="1:5" x14ac:dyDescent="0.25">
      <c r="A12" s="9" t="s">
        <v>55</v>
      </c>
      <c r="B12" s="53">
        <v>-139785853</v>
      </c>
      <c r="C12" s="53">
        <v>-130508099</v>
      </c>
      <c r="D12" s="53">
        <v>-417428284</v>
      </c>
      <c r="E12" s="53">
        <v>-408763469</v>
      </c>
    </row>
    <row r="13" spans="1:5" x14ac:dyDescent="0.25">
      <c r="A13" s="9" t="s">
        <v>39</v>
      </c>
      <c r="B13" s="53">
        <v>-122762981</v>
      </c>
      <c r="C13" s="53">
        <v>-107640056</v>
      </c>
      <c r="D13" s="53">
        <v>-316551910</v>
      </c>
      <c r="E13" s="53">
        <v>-326171173</v>
      </c>
    </row>
    <row r="14" spans="1:5" x14ac:dyDescent="0.25">
      <c r="A14" s="9" t="s">
        <v>40</v>
      </c>
      <c r="B14" s="53">
        <v>-60630991</v>
      </c>
      <c r="C14" s="53">
        <v>-41188984</v>
      </c>
      <c r="D14" s="53">
        <v>-183751266</v>
      </c>
      <c r="E14" s="53">
        <v>-51553165</v>
      </c>
    </row>
    <row r="15" spans="1:5" x14ac:dyDescent="0.25">
      <c r="A15" s="9" t="s">
        <v>41</v>
      </c>
      <c r="B15" s="53">
        <v>-24378272</v>
      </c>
      <c r="C15" s="53">
        <v>-24722887</v>
      </c>
      <c r="D15" s="53">
        <v>-70440767</v>
      </c>
      <c r="E15" s="53">
        <v>-46849121</v>
      </c>
    </row>
    <row r="16" spans="1:5" x14ac:dyDescent="0.25">
      <c r="A16" s="9" t="s">
        <v>42</v>
      </c>
      <c r="B16" s="53">
        <v>-3486641</v>
      </c>
      <c r="C16" s="53">
        <v>-2840711</v>
      </c>
      <c r="D16" s="53">
        <v>-9842974</v>
      </c>
      <c r="E16" s="53">
        <v>-9988653</v>
      </c>
    </row>
    <row r="17" spans="1:5" x14ac:dyDescent="0.25">
      <c r="A17" s="9" t="s">
        <v>43</v>
      </c>
      <c r="B17" s="53">
        <v>-4613613</v>
      </c>
      <c r="C17" s="53">
        <v>-5135073</v>
      </c>
      <c r="D17" s="53">
        <v>-15377567</v>
      </c>
      <c r="E17" s="53">
        <v>-13437295</v>
      </c>
    </row>
    <row r="18" spans="1:5" x14ac:dyDescent="0.25">
      <c r="A18" s="9" t="s">
        <v>44</v>
      </c>
      <c r="B18" s="53">
        <v>-44184839</v>
      </c>
      <c r="C18" s="53">
        <v>-31494662</v>
      </c>
      <c r="D18" s="53">
        <v>-115118874</v>
      </c>
      <c r="E18" s="53">
        <v>-96084383</v>
      </c>
    </row>
    <row r="19" spans="1:5" x14ac:dyDescent="0.25">
      <c r="A19" s="9" t="s">
        <v>45</v>
      </c>
      <c r="B19" s="53">
        <v>-104572751</v>
      </c>
      <c r="C19" s="53">
        <v>-101547062</v>
      </c>
      <c r="D19" s="53">
        <v>-303293081</v>
      </c>
      <c r="E19" s="53">
        <v>-286605701</v>
      </c>
    </row>
    <row r="20" spans="1:5" x14ac:dyDescent="0.25">
      <c r="A20" s="15" t="s">
        <v>46</v>
      </c>
      <c r="B20" s="59">
        <f t="shared" ref="B20:E20" si="1">SUM(B12:B19)</f>
        <v>-504415941</v>
      </c>
      <c r="C20" s="59">
        <f t="shared" si="1"/>
        <v>-445077534</v>
      </c>
      <c r="D20" s="59">
        <f t="shared" si="1"/>
        <v>-1431804723</v>
      </c>
      <c r="E20" s="59">
        <f t="shared" si="1"/>
        <v>-1239452960</v>
      </c>
    </row>
    <row r="21" spans="1:5" x14ac:dyDescent="0.25">
      <c r="A21" s="16"/>
      <c r="B21" s="58"/>
      <c r="C21" s="58"/>
      <c r="D21" s="58"/>
      <c r="E21" s="58"/>
    </row>
    <row r="22" spans="1:5" x14ac:dyDescent="0.25">
      <c r="A22" s="15" t="s">
        <v>56</v>
      </c>
      <c r="B22" s="59">
        <f t="shared" ref="B22:E22" si="2">B7+B20+B9</f>
        <v>299478863</v>
      </c>
      <c r="C22" s="59">
        <f t="shared" si="2"/>
        <v>149120203</v>
      </c>
      <c r="D22" s="59">
        <f t="shared" si="2"/>
        <v>754626980</v>
      </c>
      <c r="E22" s="59">
        <f t="shared" si="2"/>
        <v>537729524</v>
      </c>
    </row>
    <row r="23" spans="1:5" x14ac:dyDescent="0.25">
      <c r="A23" s="17"/>
      <c r="B23" s="60"/>
      <c r="C23" s="60"/>
      <c r="D23" s="60"/>
      <c r="E23" s="60"/>
    </row>
    <row r="24" spans="1:5" x14ac:dyDescent="0.25">
      <c r="A24" s="9" t="s">
        <v>47</v>
      </c>
      <c r="B24" s="53">
        <v>-5821274</v>
      </c>
      <c r="C24" s="53">
        <v>-11150313</v>
      </c>
      <c r="D24" s="53">
        <v>-28305260</v>
      </c>
      <c r="E24" s="53">
        <v>-33730056</v>
      </c>
    </row>
    <row r="25" spans="1:5" x14ac:dyDescent="0.25">
      <c r="A25" s="9" t="s">
        <v>48</v>
      </c>
      <c r="B25" s="53">
        <v>13788527</v>
      </c>
      <c r="C25" s="53">
        <v>21445468</v>
      </c>
      <c r="D25" s="53">
        <v>45599989</v>
      </c>
      <c r="E25" s="53">
        <v>68634135</v>
      </c>
    </row>
    <row r="26" spans="1:5" x14ac:dyDescent="0.25">
      <c r="A26" s="15" t="s">
        <v>103</v>
      </c>
      <c r="B26" s="59">
        <f t="shared" ref="B26:D26" si="3">SUM(B24:B25)</f>
        <v>7967253</v>
      </c>
      <c r="C26" s="59">
        <f t="shared" ref="C26:E26" si="4">SUM(C24:C25)</f>
        <v>10295155</v>
      </c>
      <c r="D26" s="59">
        <f t="shared" si="3"/>
        <v>17294729</v>
      </c>
      <c r="E26" s="59">
        <f t="shared" si="4"/>
        <v>34904079</v>
      </c>
    </row>
    <row r="27" spans="1:5" x14ac:dyDescent="0.25">
      <c r="A27" s="17"/>
      <c r="B27" s="60"/>
      <c r="C27" s="60"/>
      <c r="D27" s="60"/>
      <c r="E27" s="60"/>
    </row>
    <row r="28" spans="1:5" x14ac:dyDescent="0.25">
      <c r="A28" s="15" t="s">
        <v>57</v>
      </c>
      <c r="B28" s="59">
        <f t="shared" ref="B28:E28" si="5">B22+B26</f>
        <v>307446116</v>
      </c>
      <c r="C28" s="59">
        <f t="shared" si="5"/>
        <v>159415358</v>
      </c>
      <c r="D28" s="59">
        <f t="shared" si="5"/>
        <v>771921709</v>
      </c>
      <c r="E28" s="59">
        <f t="shared" si="5"/>
        <v>572633603</v>
      </c>
    </row>
    <row r="29" spans="1:5" x14ac:dyDescent="0.25">
      <c r="A29" s="17"/>
      <c r="B29" s="60"/>
      <c r="C29" s="60"/>
      <c r="D29" s="60"/>
      <c r="E29" s="60"/>
    </row>
    <row r="30" spans="1:5" x14ac:dyDescent="0.25">
      <c r="A30" s="9" t="s">
        <v>49</v>
      </c>
      <c r="B30" s="53">
        <v>-52231094</v>
      </c>
      <c r="C30" s="53">
        <v>-24948550</v>
      </c>
      <c r="D30" s="53">
        <v>-131314158</v>
      </c>
      <c r="E30" s="53">
        <v>-94944348</v>
      </c>
    </row>
    <row r="31" spans="1:5" x14ac:dyDescent="0.25">
      <c r="A31" s="17"/>
      <c r="B31" s="60"/>
      <c r="C31" s="60"/>
      <c r="D31" s="60"/>
      <c r="E31" s="60"/>
    </row>
    <row r="32" spans="1:5" x14ac:dyDescent="0.25">
      <c r="A32" s="15" t="s">
        <v>58</v>
      </c>
      <c r="B32" s="54">
        <f t="shared" ref="B32:E32" si="6">B28+B30</f>
        <v>255215022</v>
      </c>
      <c r="C32" s="54">
        <f t="shared" si="6"/>
        <v>134466808</v>
      </c>
      <c r="D32" s="54">
        <f t="shared" si="6"/>
        <v>640607551</v>
      </c>
      <c r="E32" s="54">
        <f t="shared" si="6"/>
        <v>477689255</v>
      </c>
    </row>
    <row r="33" spans="2:2" x14ac:dyDescent="0.25">
      <c r="B33" s="52"/>
    </row>
    <row r="34" spans="2:2" x14ac:dyDescent="0.25">
      <c r="B34" s="52"/>
    </row>
  </sheetData>
  <pageMargins left="0.7" right="0.7" top="0.75" bottom="0.75" header="0.3" footer="0.3"/>
  <pageSetup paperSize="9" orientation="portrait" r:id="rId1"/>
  <ignoredErrors>
    <ignoredError sqref="C26:D26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9BD7B-E0C5-439D-9354-F8A277190BDC}">
  <dimension ref="A1:E34"/>
  <sheetViews>
    <sheetView showGridLines="0" zoomScaleNormal="100" workbookViewId="0">
      <pane ySplit="2" topLeftCell="A3" activePane="bottomLeft" state="frozen"/>
      <selection pane="bottomLeft" activeCell="A25" sqref="A25"/>
    </sheetView>
  </sheetViews>
  <sheetFormatPr defaultColWidth="9.109375" defaultRowHeight="13.2" x14ac:dyDescent="0.25"/>
  <cols>
    <col min="1" max="1" width="34.5546875" style="47" bestFit="1" customWidth="1"/>
    <col min="2" max="3" width="15.5546875" style="37" customWidth="1"/>
    <col min="4" max="5" width="15.5546875" style="47" customWidth="1"/>
    <col min="6" max="16384" width="9.109375" style="47"/>
  </cols>
  <sheetData>
    <row r="1" spans="1:5" x14ac:dyDescent="0.25">
      <c r="A1" s="44"/>
      <c r="B1" s="61"/>
      <c r="C1" s="62"/>
    </row>
    <row r="2" spans="1:5" s="50" customFormat="1" ht="66" x14ac:dyDescent="0.3">
      <c r="A2" s="48" t="s">
        <v>104</v>
      </c>
      <c r="B2" s="49" t="s">
        <v>144</v>
      </c>
      <c r="C2" s="49" t="s">
        <v>145</v>
      </c>
      <c r="D2" s="49" t="s">
        <v>146</v>
      </c>
      <c r="E2" s="49" t="s">
        <v>147</v>
      </c>
    </row>
    <row r="3" spans="1:5" ht="12.6" customHeight="1" x14ac:dyDescent="0.25">
      <c r="B3" s="39"/>
      <c r="C3" s="39"/>
    </row>
    <row r="4" spans="1:5" x14ac:dyDescent="0.25">
      <c r="A4" s="51" t="s">
        <v>133</v>
      </c>
      <c r="B4" s="63"/>
      <c r="C4" s="63"/>
    </row>
    <row r="5" spans="1:5" x14ac:dyDescent="0.25">
      <c r="A5" s="9" t="s">
        <v>134</v>
      </c>
      <c r="B5" s="53">
        <v>775237956</v>
      </c>
      <c r="C5" s="53">
        <v>574153486</v>
      </c>
      <c r="D5" s="53">
        <v>2114818186</v>
      </c>
      <c r="E5" s="53">
        <v>1731672957</v>
      </c>
    </row>
    <row r="6" spans="1:5" x14ac:dyDescent="0.25">
      <c r="A6" s="9" t="s">
        <v>135</v>
      </c>
      <c r="B6" s="53">
        <v>3486641</v>
      </c>
      <c r="C6" s="53">
        <v>2840711</v>
      </c>
      <c r="D6" s="53">
        <v>9842974</v>
      </c>
      <c r="E6" s="53">
        <v>9988653</v>
      </c>
    </row>
    <row r="7" spans="1:5" x14ac:dyDescent="0.25">
      <c r="A7" s="15" t="s">
        <v>87</v>
      </c>
      <c r="B7" s="54">
        <f>SUM(B5:B6)</f>
        <v>778724597</v>
      </c>
      <c r="C7" s="54">
        <f t="shared" ref="C7:E7" si="0">SUM(C5:C6)</f>
        <v>576994197</v>
      </c>
      <c r="D7" s="54">
        <f>SUM(D5:D6)</f>
        <v>2124661160</v>
      </c>
      <c r="E7" s="54">
        <f t="shared" si="0"/>
        <v>1741661610</v>
      </c>
    </row>
    <row r="8" spans="1:5" x14ac:dyDescent="0.25">
      <c r="A8" s="55"/>
      <c r="B8" s="56"/>
      <c r="C8" s="56"/>
      <c r="D8" s="56"/>
      <c r="E8" s="56"/>
    </row>
    <row r="9" spans="1:5" x14ac:dyDescent="0.25">
      <c r="A9" s="9" t="s">
        <v>88</v>
      </c>
      <c r="B9" s="53">
        <v>25170207</v>
      </c>
      <c r="C9" s="53">
        <v>17203540</v>
      </c>
      <c r="D9" s="53">
        <v>61770543</v>
      </c>
      <c r="E9" s="53">
        <v>35520874</v>
      </c>
    </row>
    <row r="10" spans="1:5" x14ac:dyDescent="0.25">
      <c r="A10" s="57"/>
      <c r="B10" s="58"/>
      <c r="C10" s="58"/>
      <c r="D10" s="58"/>
      <c r="E10" s="58"/>
    </row>
    <row r="11" spans="1:5" x14ac:dyDescent="0.25">
      <c r="A11" s="51" t="s">
        <v>89</v>
      </c>
      <c r="B11" s="58"/>
      <c r="C11" s="58"/>
      <c r="D11" s="58"/>
      <c r="E11" s="58"/>
    </row>
    <row r="12" spans="1:5" x14ac:dyDescent="0.25">
      <c r="A12" s="9" t="s">
        <v>90</v>
      </c>
      <c r="B12" s="53">
        <v>-139785853</v>
      </c>
      <c r="C12" s="53">
        <v>-130508099</v>
      </c>
      <c r="D12" s="53">
        <v>-417428284</v>
      </c>
      <c r="E12" s="53">
        <v>-408763469</v>
      </c>
    </row>
    <row r="13" spans="1:5" x14ac:dyDescent="0.25">
      <c r="A13" s="9" t="s">
        <v>91</v>
      </c>
      <c r="B13" s="53">
        <v>-122762981</v>
      </c>
      <c r="C13" s="53">
        <v>-107640056</v>
      </c>
      <c r="D13" s="53">
        <v>-316551910</v>
      </c>
      <c r="E13" s="53">
        <v>-326171173</v>
      </c>
    </row>
    <row r="14" spans="1:5" x14ac:dyDescent="0.25">
      <c r="A14" s="9" t="s">
        <v>92</v>
      </c>
      <c r="B14" s="53">
        <v>-60630991</v>
      </c>
      <c r="C14" s="53">
        <v>-41188984</v>
      </c>
      <c r="D14" s="53">
        <v>-183751266</v>
      </c>
      <c r="E14" s="53">
        <v>-51553165</v>
      </c>
    </row>
    <row r="15" spans="1:5" x14ac:dyDescent="0.25">
      <c r="A15" s="9" t="s">
        <v>93</v>
      </c>
      <c r="B15" s="53">
        <v>-24378272</v>
      </c>
      <c r="C15" s="53">
        <v>-24722887</v>
      </c>
      <c r="D15" s="53">
        <v>-70440767</v>
      </c>
      <c r="E15" s="53">
        <v>-46849121</v>
      </c>
    </row>
    <row r="16" spans="1:5" x14ac:dyDescent="0.25">
      <c r="A16" s="9" t="s">
        <v>94</v>
      </c>
      <c r="B16" s="53">
        <v>-3486641</v>
      </c>
      <c r="C16" s="53">
        <v>-2840711</v>
      </c>
      <c r="D16" s="53">
        <v>-9842974</v>
      </c>
      <c r="E16" s="53">
        <v>-9988653</v>
      </c>
    </row>
    <row r="17" spans="1:5" x14ac:dyDescent="0.25">
      <c r="A17" s="9" t="s">
        <v>95</v>
      </c>
      <c r="B17" s="53">
        <v>-4613613</v>
      </c>
      <c r="C17" s="53">
        <v>-5135073</v>
      </c>
      <c r="D17" s="53">
        <v>-15377567</v>
      </c>
      <c r="E17" s="53">
        <v>-13437295</v>
      </c>
    </row>
    <row r="18" spans="1:5" x14ac:dyDescent="0.25">
      <c r="A18" s="9" t="s">
        <v>96</v>
      </c>
      <c r="B18" s="53">
        <v>-44184839</v>
      </c>
      <c r="C18" s="53">
        <v>-31494662</v>
      </c>
      <c r="D18" s="53">
        <v>-115118874</v>
      </c>
      <c r="E18" s="53">
        <v>-96084383</v>
      </c>
    </row>
    <row r="19" spans="1:5" x14ac:dyDescent="0.25">
      <c r="A19" s="9" t="s">
        <v>97</v>
      </c>
      <c r="B19" s="53">
        <v>-104572751</v>
      </c>
      <c r="C19" s="53">
        <v>-101547062</v>
      </c>
      <c r="D19" s="53">
        <v>-303293081</v>
      </c>
      <c r="E19" s="53">
        <v>-286605701</v>
      </c>
    </row>
    <row r="20" spans="1:5" x14ac:dyDescent="0.25">
      <c r="A20" s="15" t="s">
        <v>98</v>
      </c>
      <c r="B20" s="59">
        <f t="shared" ref="B20:E20" si="1">SUM(B12:B19)</f>
        <v>-504415941</v>
      </c>
      <c r="C20" s="59">
        <f t="shared" si="1"/>
        <v>-445077534</v>
      </c>
      <c r="D20" s="59">
        <f t="shared" si="1"/>
        <v>-1431804723</v>
      </c>
      <c r="E20" s="59">
        <f t="shared" si="1"/>
        <v>-1239452960</v>
      </c>
    </row>
    <row r="21" spans="1:5" x14ac:dyDescent="0.25">
      <c r="A21" s="16"/>
      <c r="B21" s="58"/>
      <c r="C21" s="58"/>
      <c r="D21" s="58"/>
      <c r="E21" s="58"/>
    </row>
    <row r="22" spans="1:5" x14ac:dyDescent="0.25">
      <c r="A22" s="15" t="s">
        <v>99</v>
      </c>
      <c r="B22" s="59">
        <f t="shared" ref="B22:E22" si="2">B7+B20+B9</f>
        <v>299478863</v>
      </c>
      <c r="C22" s="59">
        <f t="shared" si="2"/>
        <v>149120203</v>
      </c>
      <c r="D22" s="59">
        <f t="shared" si="2"/>
        <v>754626980</v>
      </c>
      <c r="E22" s="59">
        <f t="shared" si="2"/>
        <v>537729524</v>
      </c>
    </row>
    <row r="23" spans="1:5" x14ac:dyDescent="0.25">
      <c r="A23" s="17"/>
      <c r="B23" s="60"/>
      <c r="C23" s="60"/>
      <c r="D23" s="60"/>
      <c r="E23" s="60"/>
    </row>
    <row r="24" spans="1:5" x14ac:dyDescent="0.25">
      <c r="A24" s="9" t="s">
        <v>136</v>
      </c>
      <c r="B24" s="53">
        <v>-5821274</v>
      </c>
      <c r="C24" s="53">
        <v>-11150313</v>
      </c>
      <c r="D24" s="53">
        <v>-28305260</v>
      </c>
      <c r="E24" s="53">
        <v>-33730056</v>
      </c>
    </row>
    <row r="25" spans="1:5" x14ac:dyDescent="0.25">
      <c r="A25" s="9" t="s">
        <v>137</v>
      </c>
      <c r="B25" s="53">
        <v>13788527</v>
      </c>
      <c r="C25" s="53">
        <v>21445468</v>
      </c>
      <c r="D25" s="53">
        <v>45599989</v>
      </c>
      <c r="E25" s="53">
        <v>68634135</v>
      </c>
    </row>
    <row r="26" spans="1:5" x14ac:dyDescent="0.25">
      <c r="A26" s="15" t="s">
        <v>138</v>
      </c>
      <c r="B26" s="59">
        <f t="shared" ref="B26:D26" si="3">SUM(B24:B25)</f>
        <v>7967253</v>
      </c>
      <c r="C26" s="59">
        <f t="shared" ref="C26:E26" si="4">SUM(C24:C25)</f>
        <v>10295155</v>
      </c>
      <c r="D26" s="59">
        <f t="shared" si="3"/>
        <v>17294729</v>
      </c>
      <c r="E26" s="59">
        <f t="shared" si="4"/>
        <v>34904079</v>
      </c>
    </row>
    <row r="27" spans="1:5" x14ac:dyDescent="0.25">
      <c r="A27" s="17"/>
      <c r="B27" s="60"/>
      <c r="C27" s="60"/>
      <c r="D27" s="60"/>
      <c r="E27" s="60"/>
    </row>
    <row r="28" spans="1:5" x14ac:dyDescent="0.25">
      <c r="A28" s="15" t="s">
        <v>100</v>
      </c>
      <c r="B28" s="59">
        <f t="shared" ref="B28:E28" si="5">B22+B26</f>
        <v>307446116</v>
      </c>
      <c r="C28" s="59">
        <f t="shared" si="5"/>
        <v>159415358</v>
      </c>
      <c r="D28" s="59">
        <f t="shared" si="5"/>
        <v>771921709</v>
      </c>
      <c r="E28" s="59">
        <f t="shared" si="5"/>
        <v>572633603</v>
      </c>
    </row>
    <row r="29" spans="1:5" x14ac:dyDescent="0.25">
      <c r="A29" s="17"/>
      <c r="B29" s="60"/>
      <c r="C29" s="60"/>
      <c r="D29" s="60"/>
      <c r="E29" s="60"/>
    </row>
    <row r="30" spans="1:5" x14ac:dyDescent="0.25">
      <c r="A30" s="9" t="s">
        <v>101</v>
      </c>
      <c r="B30" s="53">
        <v>-52231094</v>
      </c>
      <c r="C30" s="53">
        <v>-24948550</v>
      </c>
      <c r="D30" s="53">
        <v>-131314158</v>
      </c>
      <c r="E30" s="53">
        <v>-94944348</v>
      </c>
    </row>
    <row r="31" spans="1:5" x14ac:dyDescent="0.25">
      <c r="A31" s="17"/>
      <c r="B31" s="60"/>
      <c r="C31" s="60"/>
      <c r="D31" s="60"/>
      <c r="E31" s="60"/>
    </row>
    <row r="32" spans="1:5" x14ac:dyDescent="0.25">
      <c r="A32" s="15" t="s">
        <v>102</v>
      </c>
      <c r="B32" s="54">
        <f t="shared" ref="B32:E32" si="6">B28+B30</f>
        <v>255215022</v>
      </c>
      <c r="C32" s="54">
        <f t="shared" si="6"/>
        <v>134466808</v>
      </c>
      <c r="D32" s="54">
        <f t="shared" si="6"/>
        <v>640607551</v>
      </c>
      <c r="E32" s="54">
        <f t="shared" si="6"/>
        <v>477689255</v>
      </c>
    </row>
    <row r="33" spans="2:2" x14ac:dyDescent="0.25">
      <c r="B33" s="63"/>
    </row>
    <row r="34" spans="2:2" x14ac:dyDescent="0.25">
      <c r="B34" s="63"/>
    </row>
  </sheetData>
  <pageMargins left="0.7" right="0.7" top="0.75" bottom="0.75" header="0.3" footer="0.3"/>
  <pageSetup paperSize="9" orientation="portrait" r:id="rId1"/>
  <ignoredErrors>
    <ignoredError sqref="C26:D26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BS_RO_30.09.2021</vt:lpstr>
      <vt:lpstr>BS_EN_30.09.2021</vt:lpstr>
      <vt:lpstr>PL_RO_30.09.2021</vt:lpstr>
      <vt:lpstr>PL_EN_30.09.2021</vt:lpstr>
      <vt:lpstr>BS_EN_30.09.2021!Print_Area</vt:lpstr>
      <vt:lpstr>BS_RO_30.09.2021!Print_Area</vt:lpstr>
      <vt:lpstr>PL_EN_30.09.2021!Print_Area</vt:lpstr>
      <vt:lpstr>PL_RO_30.09.2021!Print_Area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Codreanu Lorena Andreea</cp:lastModifiedBy>
  <cp:lastPrinted>2018-03-15T10:10:50Z</cp:lastPrinted>
  <dcterms:created xsi:type="dcterms:W3CDTF">2018-03-05T06:48:06Z</dcterms:created>
  <dcterms:modified xsi:type="dcterms:W3CDTF">2021-11-09T09:59:08Z</dcterms:modified>
</cp:coreProperties>
</file>