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aportari Financiare\01. RAPORTARI\22. Raportari Trim III 2019\01. FINAL - Raportare\01. SFI\"/>
    </mc:Choice>
  </mc:AlternateContent>
  <bookViews>
    <workbookView xWindow="0" yWindow="0" windowWidth="21570" windowHeight="8055" tabRatio="822"/>
  </bookViews>
  <sheets>
    <sheet name="BS_30.09.2019_Ro" sheetId="1" r:id="rId1"/>
    <sheet name="PL_30.09.2019_Ro" sheetId="2" r:id="rId2"/>
    <sheet name="BS_30.09.2019_En" sheetId="3" r:id="rId3"/>
    <sheet name="PL_30.06.2019_En" sheetId="4" r:id="rId4"/>
  </sheets>
  <definedNames>
    <definedName name="_xlnm.Print_Area" localSheetId="2">BS_30.09.2019_En!$A$1:$E$49</definedName>
    <definedName name="_xlnm.Print_Area" localSheetId="0">BS_30.09.2019_Ro!$A$1:$E$49</definedName>
    <definedName name="_xlnm.Print_Area" localSheetId="3">PL_30.06.2019_En!$A$1:$F$35</definedName>
    <definedName name="_xlnm.Print_Area" localSheetId="1">PL_30.09.2019_Ro!$A$1:$F$35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8" i="2" l="1"/>
  <c r="D28" i="2"/>
  <c r="D22" i="2"/>
  <c r="C22" i="2"/>
  <c r="D9" i="2"/>
  <c r="C9" i="2"/>
  <c r="F28" i="2"/>
  <c r="F22" i="2"/>
  <c r="F9" i="2"/>
  <c r="E28" i="2"/>
  <c r="E22" i="2"/>
  <c r="E9" i="2"/>
  <c r="C46" i="1"/>
  <c r="C38" i="1"/>
  <c r="C17" i="1"/>
  <c r="C10" i="1"/>
  <c r="D24" i="2" l="1"/>
  <c r="D30" i="2" s="1"/>
  <c r="D34" i="2" s="1"/>
  <c r="C47" i="1"/>
  <c r="C48" i="1" s="1"/>
  <c r="C18" i="1"/>
  <c r="C24" i="2"/>
  <c r="C30" i="2" s="1"/>
  <c r="F24" i="2"/>
  <c r="F30" i="2" s="1"/>
  <c r="F34" i="2" s="1"/>
  <c r="E24" i="2"/>
  <c r="E30" i="2" s="1"/>
  <c r="E34" i="2" s="1"/>
  <c r="C34" i="2" l="1"/>
</calcChain>
</file>

<file path=xl/sharedStrings.xml><?xml version="1.0" encoding="utf-8"?>
<sst xmlns="http://schemas.openxmlformats.org/spreadsheetml/2006/main" count="148" uniqueCount="142">
  <si>
    <t>Active</t>
  </si>
  <si>
    <t>Active imobilizate</t>
  </si>
  <si>
    <t>Imobilizari corporale</t>
  </si>
  <si>
    <t>Imobilizari necorporale</t>
  </si>
  <si>
    <t>Imobilizari financiare</t>
  </si>
  <si>
    <t>Investitii financiare</t>
  </si>
  <si>
    <t>Total active imobilizate</t>
  </si>
  <si>
    <t>Active circulante</t>
  </si>
  <si>
    <t>Stocuri</t>
  </si>
  <si>
    <t>Creante comerciale si alte creante</t>
  </si>
  <si>
    <t>Plati efectuate in avans</t>
  </si>
  <si>
    <t>Depozite bancare</t>
  </si>
  <si>
    <t>Numerar si echivalente de numerar</t>
  </si>
  <si>
    <t>Total active circulante</t>
  </si>
  <si>
    <t>Total active</t>
  </si>
  <si>
    <t>Capitaluri proprii si datorii</t>
  </si>
  <si>
    <t>Capitaluri proprii</t>
  </si>
  <si>
    <t>Capital social, din care:</t>
  </si>
  <si>
    <t>Capital social subscris si varsat</t>
  </si>
  <si>
    <t>Ajustari la inflatie a capitalului social</t>
  </si>
  <si>
    <t>Prime de emisiune</t>
  </si>
  <si>
    <t>Rezerva platita in avans</t>
  </si>
  <si>
    <t>Rezerva din reevaluare</t>
  </si>
  <si>
    <t>Rezultatul reportat</t>
  </si>
  <si>
    <t>Total capitaluri proprii</t>
  </si>
  <si>
    <t>Datorii</t>
  </si>
  <si>
    <t>Datorii pe termen lung</t>
  </si>
  <si>
    <t>Imprumuturi pe termen lung</t>
  </si>
  <si>
    <t>Provizioane pentru riscuri si cheltuieli</t>
  </si>
  <si>
    <t>Venituri in avans</t>
  </si>
  <si>
    <t>Datorie privind impozitul amanat</t>
  </si>
  <si>
    <t>Obligatii privind beneficiile angajatilor</t>
  </si>
  <si>
    <t>Total datorii pe termen lung</t>
  </si>
  <si>
    <t>Datorii curente</t>
  </si>
  <si>
    <t>Datorii comerciale si alte datorii</t>
  </si>
  <si>
    <t>Portiunea curenta a provizioanelor pentru riscuri si cheltuieli</t>
  </si>
  <si>
    <t>Impozit pe profit datorat</t>
  </si>
  <si>
    <t xml:space="preserve">Venituri in avans </t>
  </si>
  <si>
    <t>Portiunea curenta a imprumuturilor pe termen lung</t>
  </si>
  <si>
    <t>Total datorii curente</t>
  </si>
  <si>
    <t>Total datorii</t>
  </si>
  <si>
    <t>Total capitaluri proprii si datorii</t>
  </si>
  <si>
    <t>Venituri</t>
  </si>
  <si>
    <t>Venituri din vanzarea energiei electrice</t>
  </si>
  <si>
    <t>Venituri din transportul energiei electrice</t>
  </si>
  <si>
    <t>Total venituri</t>
  </si>
  <si>
    <t>Alte venituri</t>
  </si>
  <si>
    <t>Cheltuieli din exploatare</t>
  </si>
  <si>
    <t>Deprecierea si amortizarea</t>
  </si>
  <si>
    <t>Cheltuieli cu personalul</t>
  </si>
  <si>
    <t>Costul energiei electrice achizitionate</t>
  </si>
  <si>
    <t>Reparatii si mentenanta</t>
  </si>
  <si>
    <t>Cheltuieli cu transportul energiei electrice</t>
  </si>
  <si>
    <t>Cheltuieli cu piesele de schimb</t>
  </si>
  <si>
    <t>Costul cu combustibilul nuclear</t>
  </si>
  <si>
    <t>Alte cheltuieli din exploatare</t>
  </si>
  <si>
    <t>Total cheltuieli din exploatare</t>
  </si>
  <si>
    <t>Profit din exploatare</t>
  </si>
  <si>
    <t>Cheltuieli financiare</t>
  </si>
  <si>
    <t>Venituri financiare</t>
  </si>
  <si>
    <t>Rezultat financiar net</t>
  </si>
  <si>
    <t>Profit inainte de impozitul pe profit</t>
  </si>
  <si>
    <t>Cheltuiala cu impozitul pe profit, neta</t>
  </si>
  <si>
    <t>Profitul perioadei</t>
  </si>
  <si>
    <t>Assets</t>
  </si>
  <si>
    <t>Non-current assets</t>
  </si>
  <si>
    <t>Tangible assets</t>
  </si>
  <si>
    <t>Intangible assets</t>
  </si>
  <si>
    <t>Financial assets</t>
  </si>
  <si>
    <t>Financial investments</t>
  </si>
  <si>
    <t>Total non-current assets</t>
  </si>
  <si>
    <t>Current assets</t>
  </si>
  <si>
    <t>Inventories</t>
  </si>
  <si>
    <t>Trade receivables and other receivables</t>
  </si>
  <si>
    <t>Payments made in advance</t>
  </si>
  <si>
    <t>Bank deposits</t>
  </si>
  <si>
    <t>Cash and cash equivalents</t>
  </si>
  <si>
    <t>Total current assets</t>
  </si>
  <si>
    <t>Total assets</t>
  </si>
  <si>
    <t>Equity and liabilities</t>
  </si>
  <si>
    <t>Equities</t>
  </si>
  <si>
    <t>Share capital, out of which:</t>
  </si>
  <si>
    <t>Subscribed and paid in share capital</t>
  </si>
  <si>
    <t>Inflation adjustments to the share capital</t>
  </si>
  <si>
    <t>Share premiums</t>
  </si>
  <si>
    <t>Reserve paid in advance</t>
  </si>
  <si>
    <t>Revaluation reserve</t>
  </si>
  <si>
    <t>Retained earnings</t>
  </si>
  <si>
    <t>Total own equity</t>
  </si>
  <si>
    <t>Liabilities</t>
  </si>
  <si>
    <t>Long term liabilities</t>
  </si>
  <si>
    <t>Long term borrowings</t>
  </si>
  <si>
    <t>Provisions for risks and expenses</t>
  </si>
  <si>
    <t>Deferred revenues</t>
  </si>
  <si>
    <t>Deferred tax liability</t>
  </si>
  <si>
    <t>Obligations regarding employees benefits</t>
  </si>
  <si>
    <t>Total long term liabilities</t>
  </si>
  <si>
    <t>Current liabilities</t>
  </si>
  <si>
    <t>Accounts payable and other liabilities</t>
  </si>
  <si>
    <t>The current share of provisions for risks and expenses</t>
  </si>
  <si>
    <t>Current tax liability</t>
  </si>
  <si>
    <t xml:space="preserve">Deferred revenues </t>
  </si>
  <si>
    <t>Current portion of long-term loans</t>
  </si>
  <si>
    <t>Total current liabilities</t>
  </si>
  <si>
    <t>Total liabilities</t>
  </si>
  <si>
    <t>Total equities and liabilities</t>
  </si>
  <si>
    <t>Incomes</t>
  </si>
  <si>
    <t>Proceeds from the sale of electric power</t>
  </si>
  <si>
    <t>Proceeds from electric power transmission</t>
  </si>
  <si>
    <t>Total revenues</t>
  </si>
  <si>
    <t>Other income</t>
  </si>
  <si>
    <t>Operating expenses</t>
  </si>
  <si>
    <t>Depreciation and amortization</t>
  </si>
  <si>
    <t>Personnel expenses</t>
  </si>
  <si>
    <t>Cost of traded electricity</t>
  </si>
  <si>
    <t>Repairs and maintenance</t>
  </si>
  <si>
    <t>Electricity transmission expenses</t>
  </si>
  <si>
    <t>Cost of spare parts</t>
  </si>
  <si>
    <t>Cost of nuclear fuel</t>
  </si>
  <si>
    <t>Other operating expenses</t>
  </si>
  <si>
    <t>Total operating expenses</t>
  </si>
  <si>
    <t>Operating profit</t>
  </si>
  <si>
    <t>Financial expenses</t>
  </si>
  <si>
    <t>Financial revenues</t>
  </si>
  <si>
    <t>Net financial result</t>
  </si>
  <si>
    <t>Profit before income tax</t>
  </si>
  <si>
    <t>Net income tax expense</t>
  </si>
  <si>
    <t>Profit for the period</t>
  </si>
  <si>
    <t>Perioada de 3 luni 
incheiata la 30 septembrie 2019</t>
  </si>
  <si>
    <t>(neauditata)</t>
  </si>
  <si>
    <t>Perioada de 3 luni 
incheiata la 30 septembrie 2018</t>
  </si>
  <si>
    <t>Perioada de 9 luni 
incheiata la 30 septembrie 2019</t>
  </si>
  <si>
    <t>Perioada de 9 luni 
incheiata la 30 septembrie 2018</t>
  </si>
  <si>
    <t>(unaudited)</t>
  </si>
  <si>
    <t>3-month period that ended on September 30, 2019</t>
  </si>
  <si>
    <t>3-month period that ended on September 30, 2018</t>
  </si>
  <si>
    <t>9-month period that ended on September 30, 2019</t>
  </si>
  <si>
    <t>9-month period that ended on September 30, 2018</t>
  </si>
  <si>
    <t>September 30, 2019 
(unaudited)</t>
  </si>
  <si>
    <t>December 31, 2018 
(audited)</t>
  </si>
  <si>
    <t>31 decembrie 2018 
(auditat)</t>
  </si>
  <si>
    <t>30 septembrie 2019 
(neauditat)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</si>
</sst>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R_O_N_-;\-* #,##0.00\ _R_O_N_-;_-* &quot;-&quot;??\ _R_O_N_-;_-@_-"/>
    <numFmt numFmtId="164" formatCode="_-* #,##0\ _R_O_N_-;\-* #,##0\ _R_O_N_-;_-* &quot;-&quot;??\ _R_O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1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ont="1"/>
    <xf numFmtId="0" fontId="3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3" fontId="2" fillId="0" borderId="0" xfId="1" applyNumberFormat="1" applyFont="1" applyAlignment="1">
      <alignment horizontal="right" vertical="top"/>
    </xf>
    <xf numFmtId="3" fontId="2" fillId="0" borderId="0" xfId="1" applyNumberFormat="1" applyFont="1" applyAlignment="1">
      <alignment horizontal="right" vertical="top" wrapText="1"/>
    </xf>
    <xf numFmtId="3" fontId="3" fillId="0" borderId="1" xfId="1" applyNumberFormat="1" applyFont="1" applyBorder="1" applyAlignment="1">
      <alignment horizontal="right" vertical="top"/>
    </xf>
    <xf numFmtId="3" fontId="3" fillId="0" borderId="1" xfId="1" applyNumberFormat="1" applyFont="1" applyBorder="1" applyAlignment="1">
      <alignment horizontal="right" vertical="top" wrapText="1"/>
    </xf>
    <xf numFmtId="3" fontId="3" fillId="0" borderId="0" xfId="1" applyNumberFormat="1" applyFont="1" applyAlignment="1">
      <alignment horizontal="right" vertical="top" wrapText="1"/>
    </xf>
    <xf numFmtId="3" fontId="3" fillId="0" borderId="0" xfId="1" applyNumberFormat="1" applyFont="1" applyAlignment="1">
      <alignment horizontal="right" vertical="top"/>
    </xf>
    <xf numFmtId="3" fontId="2" fillId="0" borderId="2" xfId="1" applyNumberFormat="1" applyFont="1" applyBorder="1" applyAlignment="1">
      <alignment horizontal="right" vertical="top"/>
    </xf>
    <xf numFmtId="3" fontId="2" fillId="0" borderId="2" xfId="1" applyNumberFormat="1" applyFont="1" applyBorder="1" applyAlignment="1">
      <alignment horizontal="right" vertical="top" wrapText="1"/>
    </xf>
    <xf numFmtId="3" fontId="3" fillId="0" borderId="3" xfId="1" applyNumberFormat="1" applyFont="1" applyBorder="1" applyAlignment="1">
      <alignment horizontal="right" vertical="top"/>
    </xf>
    <xf numFmtId="3" fontId="3" fillId="0" borderId="3" xfId="1" applyNumberFormat="1" applyFont="1" applyBorder="1" applyAlignment="1">
      <alignment horizontal="right" vertical="top" wrapText="1"/>
    </xf>
    <xf numFmtId="164" fontId="2" fillId="0" borderId="0" xfId="1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 inden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164" fontId="6" fillId="0" borderId="0" xfId="1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64" fontId="3" fillId="0" borderId="0" xfId="1" applyNumberFormat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4" fontId="2" fillId="0" borderId="0" xfId="1" applyNumberFormat="1" applyFont="1"/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abSelected="1" zoomScaleNormal="100" zoomScaleSheetLayoutView="100" workbookViewId="0">
      <selection activeCell="C4" sqref="C4"/>
    </sheetView>
  </sheetViews>
  <sheetFormatPr defaultRowHeight="15" x14ac:dyDescent="0.25"/>
  <cols>
    <col min="1" max="1" width="2.42578125" style="2" customWidth="1"/>
    <col min="2" max="2" width="31" style="2" customWidth="1"/>
    <col min="3" max="3" width="16.42578125" style="2" customWidth="1"/>
    <col min="4" max="4" width="2.7109375" style="2" customWidth="1"/>
    <col min="5" max="5" width="14.85546875" style="2" customWidth="1"/>
    <col min="6" max="16384" width="9.140625" style="2"/>
  </cols>
  <sheetData>
    <row r="1" spans="2:5" ht="9" customHeight="1" x14ac:dyDescent="0.25"/>
    <row r="2" spans="2:5" ht="9" customHeight="1" thickBot="1" x14ac:dyDescent="0.3"/>
    <row r="3" spans="2:5" ht="43.5" thickBot="1" x14ac:dyDescent="0.3">
      <c r="B3" s="47"/>
      <c r="C3" s="62" t="s">
        <v>141</v>
      </c>
      <c r="D3" s="33"/>
      <c r="E3" s="63" t="s">
        <v>140</v>
      </c>
    </row>
    <row r="4" spans="2:5" x14ac:dyDescent="0.25">
      <c r="B4" s="26" t="s">
        <v>0</v>
      </c>
      <c r="C4" s="27"/>
      <c r="D4" s="27"/>
      <c r="E4" s="27"/>
    </row>
    <row r="5" spans="2:5" x14ac:dyDescent="0.25">
      <c r="B5" s="26" t="s">
        <v>1</v>
      </c>
      <c r="C5" s="28"/>
      <c r="D5" s="27"/>
      <c r="E5" s="28"/>
    </row>
    <row r="6" spans="2:5" x14ac:dyDescent="0.25">
      <c r="B6" s="29" t="s">
        <v>2</v>
      </c>
      <c r="C6" s="31">
        <v>6138282188</v>
      </c>
      <c r="D6" s="27"/>
      <c r="E6" s="31">
        <v>6364461135</v>
      </c>
    </row>
    <row r="7" spans="2:5" x14ac:dyDescent="0.25">
      <c r="B7" s="29" t="s">
        <v>3</v>
      </c>
      <c r="C7" s="31">
        <v>53675724</v>
      </c>
      <c r="D7" s="27"/>
      <c r="E7" s="31">
        <v>54834052</v>
      </c>
    </row>
    <row r="8" spans="2:5" x14ac:dyDescent="0.25">
      <c r="B8" s="29" t="s">
        <v>4</v>
      </c>
      <c r="C8" s="31">
        <v>42812931</v>
      </c>
      <c r="D8" s="27"/>
      <c r="E8" s="31">
        <v>110451459</v>
      </c>
    </row>
    <row r="9" spans="2:5" ht="15.75" thickBot="1" x14ac:dyDescent="0.3">
      <c r="B9" s="29" t="s">
        <v>5</v>
      </c>
      <c r="C9" s="31">
        <v>141689201</v>
      </c>
      <c r="D9" s="27"/>
      <c r="E9" s="31">
        <v>141689201</v>
      </c>
    </row>
    <row r="10" spans="2:5" ht="15.75" thickBot="1" x14ac:dyDescent="0.3">
      <c r="B10" s="26" t="s">
        <v>6</v>
      </c>
      <c r="C10" s="34">
        <f>SUM(C6:C9)</f>
        <v>6376460044</v>
      </c>
      <c r="D10" s="33"/>
      <c r="E10" s="34">
        <v>6671435847</v>
      </c>
    </row>
    <row r="11" spans="2:5" x14ac:dyDescent="0.25">
      <c r="B11" s="26" t="s">
        <v>7</v>
      </c>
      <c r="C11" s="27"/>
      <c r="D11" s="27"/>
      <c r="E11" s="27"/>
    </row>
    <row r="12" spans="2:5" x14ac:dyDescent="0.25">
      <c r="B12" s="29" t="s">
        <v>8</v>
      </c>
      <c r="C12" s="35">
        <v>394768269</v>
      </c>
      <c r="D12" s="27"/>
      <c r="E12" s="35">
        <v>368742400</v>
      </c>
    </row>
    <row r="13" spans="2:5" x14ac:dyDescent="0.25">
      <c r="B13" s="29" t="s">
        <v>9</v>
      </c>
      <c r="C13" s="31">
        <v>195487986</v>
      </c>
      <c r="D13" s="27"/>
      <c r="E13" s="31">
        <v>183694590</v>
      </c>
    </row>
    <row r="14" spans="2:5" x14ac:dyDescent="0.25">
      <c r="B14" s="29" t="s">
        <v>10</v>
      </c>
      <c r="C14" s="31">
        <v>31487881</v>
      </c>
      <c r="D14" s="27"/>
      <c r="E14" s="31">
        <v>10201321</v>
      </c>
    </row>
    <row r="15" spans="2:5" x14ac:dyDescent="0.25">
      <c r="B15" s="29" t="s">
        <v>11</v>
      </c>
      <c r="C15" s="31">
        <v>58879494</v>
      </c>
      <c r="D15" s="27"/>
      <c r="E15" s="31">
        <v>20954979</v>
      </c>
    </row>
    <row r="16" spans="2:5" ht="30.75" thickBot="1" x14ac:dyDescent="0.3">
      <c r="B16" s="29" t="s">
        <v>12</v>
      </c>
      <c r="C16" s="64">
        <v>1680031121</v>
      </c>
      <c r="D16" s="27"/>
      <c r="E16" s="37">
        <v>1611175766</v>
      </c>
    </row>
    <row r="17" spans="2:5" ht="15.75" thickBot="1" x14ac:dyDescent="0.3">
      <c r="B17" s="26" t="s">
        <v>13</v>
      </c>
      <c r="C17" s="39">
        <f>SUM(C12:C16)</f>
        <v>2360654751</v>
      </c>
      <c r="D17" s="27"/>
      <c r="E17" s="39">
        <v>2194769056</v>
      </c>
    </row>
    <row r="18" spans="2:5" ht="15.75" thickBot="1" x14ac:dyDescent="0.3">
      <c r="B18" s="26" t="s">
        <v>14</v>
      </c>
      <c r="C18" s="41">
        <f>C10+C17</f>
        <v>8737114795</v>
      </c>
      <c r="D18" s="33"/>
      <c r="E18" s="41">
        <v>8866204903</v>
      </c>
    </row>
    <row r="19" spans="2:5" ht="15.75" thickTop="1" x14ac:dyDescent="0.25">
      <c r="B19" s="26"/>
      <c r="C19" s="33"/>
      <c r="D19" s="33"/>
      <c r="E19" s="33"/>
    </row>
    <row r="20" spans="2:5" x14ac:dyDescent="0.25">
      <c r="B20" s="26" t="s">
        <v>15</v>
      </c>
      <c r="C20" s="27"/>
      <c r="D20" s="27"/>
      <c r="E20" s="27"/>
    </row>
    <row r="21" spans="2:5" x14ac:dyDescent="0.25">
      <c r="B21" s="26" t="s">
        <v>16</v>
      </c>
      <c r="C21" s="27"/>
      <c r="D21" s="27"/>
      <c r="E21" s="27"/>
    </row>
    <row r="22" spans="2:5" x14ac:dyDescent="0.25">
      <c r="B22" s="29" t="s">
        <v>17</v>
      </c>
      <c r="C22" s="43">
        <v>3210641253</v>
      </c>
      <c r="D22" s="27"/>
      <c r="E22" s="43">
        <v>3210641253</v>
      </c>
    </row>
    <row r="23" spans="2:5" x14ac:dyDescent="0.25">
      <c r="B23" s="44" t="s">
        <v>18</v>
      </c>
      <c r="C23" s="46">
        <v>3015138510</v>
      </c>
      <c r="D23" s="27"/>
      <c r="E23" s="46">
        <v>3015138510</v>
      </c>
    </row>
    <row r="24" spans="2:5" ht="30" x14ac:dyDescent="0.25">
      <c r="B24" s="44" t="s">
        <v>19</v>
      </c>
      <c r="C24" s="46">
        <v>195502743</v>
      </c>
      <c r="D24" s="27"/>
      <c r="E24" s="46">
        <v>195502743</v>
      </c>
    </row>
    <row r="25" spans="2:5" x14ac:dyDescent="0.25">
      <c r="B25" s="47" t="s">
        <v>20</v>
      </c>
      <c r="C25" s="43">
        <v>31474149</v>
      </c>
      <c r="D25" s="27"/>
      <c r="E25" s="43">
        <v>31474149</v>
      </c>
    </row>
    <row r="26" spans="2:5" x14ac:dyDescent="0.25">
      <c r="B26" s="29" t="s">
        <v>21</v>
      </c>
      <c r="C26" s="43">
        <v>21553537</v>
      </c>
      <c r="D26" s="27"/>
      <c r="E26" s="43">
        <v>21553537</v>
      </c>
    </row>
    <row r="27" spans="2:5" x14ac:dyDescent="0.25">
      <c r="B27" s="29" t="s">
        <v>22</v>
      </c>
      <c r="C27" s="43">
        <v>235337713</v>
      </c>
      <c r="D27" s="27"/>
      <c r="E27" s="43">
        <v>257407532</v>
      </c>
    </row>
    <row r="28" spans="2:5" ht="15.75" thickBot="1" x14ac:dyDescent="0.3">
      <c r="B28" s="29" t="s">
        <v>23</v>
      </c>
      <c r="C28" s="37">
        <v>3717155287</v>
      </c>
      <c r="D28" s="27"/>
      <c r="E28" s="37">
        <v>3658054141</v>
      </c>
    </row>
    <row r="29" spans="2:5" ht="15.75" thickBot="1" x14ac:dyDescent="0.3">
      <c r="B29" s="26" t="s">
        <v>24</v>
      </c>
      <c r="C29" s="48">
        <f>SUM(C22:C28)-C22</f>
        <v>7216161939</v>
      </c>
      <c r="D29" s="27"/>
      <c r="E29" s="48">
        <v>7179130612</v>
      </c>
    </row>
    <row r="30" spans="2:5" x14ac:dyDescent="0.25">
      <c r="B30" s="26"/>
      <c r="C30" s="33"/>
      <c r="D30" s="33"/>
      <c r="E30" s="33"/>
    </row>
    <row r="31" spans="2:5" x14ac:dyDescent="0.25">
      <c r="B31" s="26" t="s">
        <v>25</v>
      </c>
      <c r="C31" s="27"/>
      <c r="D31" s="27"/>
      <c r="E31" s="27"/>
    </row>
    <row r="32" spans="2:5" x14ac:dyDescent="0.25">
      <c r="B32" s="26" t="s">
        <v>26</v>
      </c>
      <c r="C32" s="27"/>
      <c r="D32" s="27"/>
      <c r="E32" s="27"/>
    </row>
    <row r="33" spans="2:5" x14ac:dyDescent="0.25">
      <c r="B33" s="29" t="s">
        <v>27</v>
      </c>
      <c r="C33" s="43">
        <v>571860662</v>
      </c>
      <c r="D33" s="27"/>
      <c r="E33" s="43">
        <v>683967469</v>
      </c>
    </row>
    <row r="34" spans="2:5" ht="30" x14ac:dyDescent="0.25">
      <c r="B34" s="29" t="s">
        <v>28</v>
      </c>
      <c r="C34" s="43">
        <v>165586686</v>
      </c>
      <c r="D34" s="27"/>
      <c r="E34" s="43">
        <v>182883283</v>
      </c>
    </row>
    <row r="35" spans="2:5" x14ac:dyDescent="0.25">
      <c r="B35" s="29" t="s">
        <v>29</v>
      </c>
      <c r="C35" s="43">
        <v>103998797</v>
      </c>
      <c r="D35" s="27"/>
      <c r="E35" s="43">
        <v>114757293</v>
      </c>
    </row>
    <row r="36" spans="2:5" x14ac:dyDescent="0.25">
      <c r="B36" s="29" t="s">
        <v>30</v>
      </c>
      <c r="C36" s="43">
        <v>99957857</v>
      </c>
      <c r="D36" s="27"/>
      <c r="E36" s="43">
        <v>102644715</v>
      </c>
    </row>
    <row r="37" spans="2:5" ht="30.75" thickBot="1" x14ac:dyDescent="0.3">
      <c r="B37" s="29" t="s">
        <v>31</v>
      </c>
      <c r="C37" s="37">
        <v>38617348</v>
      </c>
      <c r="D37" s="27"/>
      <c r="E37" s="37">
        <v>38617348</v>
      </c>
    </row>
    <row r="38" spans="2:5" ht="15.75" thickBot="1" x14ac:dyDescent="0.3">
      <c r="B38" s="26" t="s">
        <v>32</v>
      </c>
      <c r="C38" s="48">
        <f>SUM(C33:C37)</f>
        <v>980021350</v>
      </c>
      <c r="D38" s="27"/>
      <c r="E38" s="48">
        <v>1122870108</v>
      </c>
    </row>
    <row r="39" spans="2:5" x14ac:dyDescent="0.25">
      <c r="B39" s="26"/>
      <c r="C39" s="33"/>
      <c r="D39" s="33"/>
      <c r="E39" s="33"/>
    </row>
    <row r="40" spans="2:5" x14ac:dyDescent="0.25">
      <c r="B40" s="26" t="s">
        <v>33</v>
      </c>
      <c r="C40" s="33"/>
      <c r="D40" s="27"/>
      <c r="E40" s="33"/>
    </row>
    <row r="41" spans="2:5" x14ac:dyDescent="0.25">
      <c r="B41" s="29" t="s">
        <v>34</v>
      </c>
      <c r="C41" s="43">
        <v>203309954</v>
      </c>
      <c r="D41" s="27"/>
      <c r="E41" s="43">
        <v>197107880</v>
      </c>
    </row>
    <row r="42" spans="2:5" ht="30" x14ac:dyDescent="0.25">
      <c r="B42" s="29" t="s">
        <v>35</v>
      </c>
      <c r="C42" s="43">
        <v>61064280</v>
      </c>
      <c r="D42" s="27"/>
      <c r="E42" s="43">
        <v>33831052</v>
      </c>
    </row>
    <row r="43" spans="2:5" x14ac:dyDescent="0.25">
      <c r="B43" s="29" t="s">
        <v>36</v>
      </c>
      <c r="C43" s="43">
        <v>29972197</v>
      </c>
      <c r="D43" s="27"/>
      <c r="E43" s="43">
        <v>98958158</v>
      </c>
    </row>
    <row r="44" spans="2:5" x14ac:dyDescent="0.25">
      <c r="B44" s="29" t="s">
        <v>37</v>
      </c>
      <c r="C44" s="43">
        <v>32827085</v>
      </c>
      <c r="D44" s="27"/>
      <c r="E44" s="43">
        <v>30913233</v>
      </c>
    </row>
    <row r="45" spans="2:5" ht="30.75" thickBot="1" x14ac:dyDescent="0.3">
      <c r="B45" s="29" t="s">
        <v>38</v>
      </c>
      <c r="C45" s="37">
        <v>213757990</v>
      </c>
      <c r="D45" s="27"/>
      <c r="E45" s="37">
        <v>203393860</v>
      </c>
    </row>
    <row r="46" spans="2:5" ht="15.75" thickBot="1" x14ac:dyDescent="0.3">
      <c r="B46" s="26" t="s">
        <v>39</v>
      </c>
      <c r="C46" s="48">
        <f>SUM(C41:C45)</f>
        <v>540931506</v>
      </c>
      <c r="D46" s="27"/>
      <c r="E46" s="48">
        <v>564204183</v>
      </c>
    </row>
    <row r="47" spans="2:5" ht="15.75" thickBot="1" x14ac:dyDescent="0.3">
      <c r="B47" s="26" t="s">
        <v>40</v>
      </c>
      <c r="C47" s="48">
        <f>C38+C46</f>
        <v>1520952856</v>
      </c>
      <c r="D47" s="27"/>
      <c r="E47" s="48">
        <v>1687074291</v>
      </c>
    </row>
    <row r="48" spans="2:5" ht="29.25" thickBot="1" x14ac:dyDescent="0.3">
      <c r="B48" s="26" t="s">
        <v>41</v>
      </c>
      <c r="C48" s="41">
        <f>C47+C29</f>
        <v>8737114795</v>
      </c>
      <c r="D48" s="33"/>
      <c r="E48" s="41">
        <v>8866204903</v>
      </c>
    </row>
    <row r="49" spans="2:5" ht="10.5" customHeight="1" thickTop="1" x14ac:dyDescent="0.25">
      <c r="B49" s="26"/>
      <c r="C49" s="33"/>
      <c r="D49" s="33"/>
      <c r="E49" s="33"/>
    </row>
  </sheetData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zoomScaleNormal="100" zoomScaleSheetLayoutView="100" workbookViewId="0">
      <selection activeCell="D16" sqref="D16"/>
    </sheetView>
  </sheetViews>
  <sheetFormatPr defaultRowHeight="15" x14ac:dyDescent="0.25"/>
  <cols>
    <col min="1" max="1" width="2.7109375" style="2" customWidth="1"/>
    <col min="2" max="2" width="36.42578125" style="2" bestFit="1" customWidth="1"/>
    <col min="3" max="3" width="14.140625" style="2" customWidth="1"/>
    <col min="4" max="6" width="14.5703125" style="2" customWidth="1"/>
    <col min="7" max="16384" width="9.140625" style="2"/>
  </cols>
  <sheetData>
    <row r="1" spans="2:6" s="2" customFormat="1" ht="6.75" customHeight="1" x14ac:dyDescent="0.25"/>
    <row r="2" spans="2:6" s="2" customFormat="1" ht="6.75" customHeight="1" thickBot="1" x14ac:dyDescent="0.3"/>
    <row r="3" spans="2:6" s="2" customFormat="1" ht="85.5" x14ac:dyDescent="0.25">
      <c r="C3" s="52" t="s">
        <v>128</v>
      </c>
      <c r="D3" s="52" t="s">
        <v>130</v>
      </c>
      <c r="E3" s="52" t="s">
        <v>131</v>
      </c>
      <c r="F3" s="52" t="s">
        <v>132</v>
      </c>
    </row>
    <row r="4" spans="2:6" s="2" customFormat="1" ht="15.75" thickBot="1" x14ac:dyDescent="0.3">
      <c r="C4" s="53" t="s">
        <v>129</v>
      </c>
      <c r="D4" s="53" t="s">
        <v>129</v>
      </c>
      <c r="E4" s="53" t="s">
        <v>129</v>
      </c>
      <c r="F4" s="53" t="s">
        <v>129</v>
      </c>
    </row>
    <row r="5" spans="2:6" s="2" customFormat="1" x14ac:dyDescent="0.25">
      <c r="B5" s="7"/>
      <c r="C5" s="29"/>
      <c r="D5" s="27"/>
      <c r="E5" s="29"/>
      <c r="F5" s="27"/>
    </row>
    <row r="6" spans="2:6" s="2" customFormat="1" x14ac:dyDescent="0.25">
      <c r="B6" s="10" t="s">
        <v>42</v>
      </c>
      <c r="C6" s="29"/>
      <c r="D6" s="27"/>
      <c r="E6" s="29"/>
      <c r="F6" s="27"/>
    </row>
    <row r="7" spans="2:6" s="2" customFormat="1" x14ac:dyDescent="0.25">
      <c r="B7" s="7" t="s">
        <v>43</v>
      </c>
      <c r="C7" s="54">
        <v>589617655</v>
      </c>
      <c r="D7" s="43">
        <v>550747264</v>
      </c>
      <c r="E7" s="54">
        <v>1771355753</v>
      </c>
      <c r="F7" s="43">
        <v>1519372107</v>
      </c>
    </row>
    <row r="8" spans="2:6" s="2" customFormat="1" ht="15.75" thickBot="1" x14ac:dyDescent="0.3">
      <c r="B8" s="7" t="s">
        <v>44</v>
      </c>
      <c r="C8" s="54">
        <v>3073837</v>
      </c>
      <c r="D8" s="43">
        <v>3151585</v>
      </c>
      <c r="E8" s="54">
        <v>8877647</v>
      </c>
      <c r="F8" s="43">
        <v>8369107</v>
      </c>
    </row>
    <row r="9" spans="2:6" s="2" customFormat="1" ht="15.75" thickBot="1" x14ac:dyDescent="0.3">
      <c r="B9" s="10" t="s">
        <v>45</v>
      </c>
      <c r="C9" s="55">
        <f>SUM(C7:C8)</f>
        <v>592691492</v>
      </c>
      <c r="D9" s="55">
        <f>SUM(D7:D8)</f>
        <v>553898849</v>
      </c>
      <c r="E9" s="55">
        <f>SUM(E7:E8)</f>
        <v>1780233400</v>
      </c>
      <c r="F9" s="55">
        <f>SUM(F7:F8)</f>
        <v>1527741214</v>
      </c>
    </row>
    <row r="10" spans="2:6" s="2" customFormat="1" x14ac:dyDescent="0.25">
      <c r="B10" s="7"/>
      <c r="C10" s="33"/>
      <c r="D10" s="33"/>
      <c r="E10" s="33"/>
      <c r="F10" s="33"/>
    </row>
    <row r="11" spans="2:6" s="2" customFormat="1" x14ac:dyDescent="0.25">
      <c r="B11" s="7" t="s">
        <v>46</v>
      </c>
      <c r="C11" s="54">
        <v>8966804</v>
      </c>
      <c r="D11" s="43">
        <v>13707296</v>
      </c>
      <c r="E11" s="54">
        <v>29984766</v>
      </c>
      <c r="F11" s="43">
        <v>46552390</v>
      </c>
    </row>
    <row r="12" spans="2:6" s="2" customFormat="1" x14ac:dyDescent="0.25">
      <c r="B12" s="7"/>
      <c r="C12" s="56"/>
      <c r="D12" s="33"/>
      <c r="E12" s="56"/>
      <c r="F12" s="33"/>
    </row>
    <row r="13" spans="2:6" s="2" customFormat="1" x14ac:dyDescent="0.25">
      <c r="B13" s="10" t="s">
        <v>47</v>
      </c>
      <c r="C13" s="56"/>
      <c r="D13" s="33"/>
      <c r="E13" s="56"/>
      <c r="F13" s="33"/>
    </row>
    <row r="14" spans="2:6" s="2" customFormat="1" x14ac:dyDescent="0.25">
      <c r="B14" s="7" t="s">
        <v>48</v>
      </c>
      <c r="C14" s="54">
        <v>-140709447</v>
      </c>
      <c r="D14" s="43">
        <v>-144029912</v>
      </c>
      <c r="E14" s="54">
        <v>-415581760</v>
      </c>
      <c r="F14" s="43">
        <v>-416128755</v>
      </c>
    </row>
    <row r="15" spans="2:6" s="2" customFormat="1" x14ac:dyDescent="0.25">
      <c r="B15" s="7" t="s">
        <v>49</v>
      </c>
      <c r="C15" s="54">
        <v>-118031493</v>
      </c>
      <c r="D15" s="43">
        <v>-109366533</v>
      </c>
      <c r="E15" s="54">
        <v>-351811855</v>
      </c>
      <c r="F15" s="43">
        <v>-314386314</v>
      </c>
    </row>
    <row r="16" spans="2:6" s="2" customFormat="1" x14ac:dyDescent="0.25">
      <c r="B16" s="7" t="s">
        <v>50</v>
      </c>
      <c r="C16" s="54">
        <v>-41004170</v>
      </c>
      <c r="D16" s="43">
        <v>-20530467</v>
      </c>
      <c r="E16" s="54">
        <v>-83205926</v>
      </c>
      <c r="F16" s="43">
        <v>-52478667</v>
      </c>
    </row>
    <row r="17" spans="2:6" s="2" customFormat="1" x14ac:dyDescent="0.25">
      <c r="B17" s="7" t="s">
        <v>51</v>
      </c>
      <c r="C17" s="54">
        <v>-16231487</v>
      </c>
      <c r="D17" s="43">
        <v>-15016605</v>
      </c>
      <c r="E17" s="54">
        <v>-47835143</v>
      </c>
      <c r="F17" s="43">
        <v>-65112322</v>
      </c>
    </row>
    <row r="18" spans="2:6" s="2" customFormat="1" x14ac:dyDescent="0.25">
      <c r="B18" s="7" t="s">
        <v>52</v>
      </c>
      <c r="C18" s="54">
        <v>-3073837</v>
      </c>
      <c r="D18" s="43">
        <v>-3151585</v>
      </c>
      <c r="E18" s="54">
        <v>-8877647</v>
      </c>
      <c r="F18" s="43">
        <v>-8369107</v>
      </c>
    </row>
    <row r="19" spans="2:6" s="2" customFormat="1" x14ac:dyDescent="0.25">
      <c r="B19" s="7" t="s">
        <v>53</v>
      </c>
      <c r="C19" s="54">
        <v>-2666005</v>
      </c>
      <c r="D19" s="43">
        <v>-1330498</v>
      </c>
      <c r="E19" s="54">
        <v>-12440587</v>
      </c>
      <c r="F19" s="43">
        <v>-13199634</v>
      </c>
    </row>
    <row r="20" spans="2:6" s="2" customFormat="1" x14ac:dyDescent="0.25">
      <c r="B20" s="7" t="s">
        <v>54</v>
      </c>
      <c r="C20" s="54">
        <v>-27695417</v>
      </c>
      <c r="D20" s="43">
        <v>-26923348</v>
      </c>
      <c r="E20" s="54">
        <v>-78601369</v>
      </c>
      <c r="F20" s="43">
        <v>-78432238</v>
      </c>
    </row>
    <row r="21" spans="2:6" s="2" customFormat="1" ht="15.75" thickBot="1" x14ac:dyDescent="0.3">
      <c r="B21" s="7" t="s">
        <v>55</v>
      </c>
      <c r="C21" s="54">
        <v>-95749735</v>
      </c>
      <c r="D21" s="43">
        <v>-80639694</v>
      </c>
      <c r="E21" s="54">
        <v>-291181794</v>
      </c>
      <c r="F21" s="43">
        <v>-244314408</v>
      </c>
    </row>
    <row r="22" spans="2:6" s="2" customFormat="1" ht="15.75" thickBot="1" x14ac:dyDescent="0.3">
      <c r="B22" s="10" t="s">
        <v>56</v>
      </c>
      <c r="C22" s="55">
        <f>SUM(C14:C21)</f>
        <v>-445161591</v>
      </c>
      <c r="D22" s="55">
        <f>SUM(D14:D21)</f>
        <v>-400988642</v>
      </c>
      <c r="E22" s="55">
        <f>SUM(E14:E21)</f>
        <v>-1289536081</v>
      </c>
      <c r="F22" s="55">
        <f>SUM(F14:F21)</f>
        <v>-1192421445</v>
      </c>
    </row>
    <row r="23" spans="2:6" s="2" customFormat="1" ht="15.75" thickBot="1" x14ac:dyDescent="0.3">
      <c r="B23" s="7"/>
      <c r="C23" s="56"/>
      <c r="D23" s="27"/>
      <c r="E23" s="56"/>
      <c r="F23" s="27"/>
    </row>
    <row r="24" spans="2:6" s="2" customFormat="1" ht="15.75" thickBot="1" x14ac:dyDescent="0.3">
      <c r="B24" s="10" t="s">
        <v>57</v>
      </c>
      <c r="C24" s="55">
        <f>C9+C11+C22</f>
        <v>156496705</v>
      </c>
      <c r="D24" s="55">
        <f>D9+D11+D22</f>
        <v>166617503</v>
      </c>
      <c r="E24" s="55">
        <f>E9+E11+E22</f>
        <v>520682085</v>
      </c>
      <c r="F24" s="55">
        <f>F9+F11+F22</f>
        <v>381872159</v>
      </c>
    </row>
    <row r="25" spans="2:6" s="2" customFormat="1" x14ac:dyDescent="0.25">
      <c r="B25" s="7"/>
      <c r="C25" s="57"/>
      <c r="D25" s="33"/>
      <c r="E25" s="57"/>
      <c r="F25" s="33"/>
    </row>
    <row r="26" spans="2:6" s="2" customFormat="1" x14ac:dyDescent="0.25">
      <c r="B26" s="7" t="s">
        <v>58</v>
      </c>
      <c r="C26" s="54">
        <v>-15123607</v>
      </c>
      <c r="D26" s="43">
        <v>-15430736</v>
      </c>
      <c r="E26" s="54">
        <v>-53920578</v>
      </c>
      <c r="F26" s="43">
        <v>-47146701</v>
      </c>
    </row>
    <row r="27" spans="2:6" s="2" customFormat="1" ht="15.75" thickBot="1" x14ac:dyDescent="0.3">
      <c r="B27" s="7" t="s">
        <v>59</v>
      </c>
      <c r="C27" s="54">
        <v>14482393</v>
      </c>
      <c r="D27" s="43">
        <v>18490860</v>
      </c>
      <c r="E27" s="54">
        <v>49216608</v>
      </c>
      <c r="F27" s="43">
        <v>65142411</v>
      </c>
    </row>
    <row r="28" spans="2:6" s="2" customFormat="1" ht="15.75" thickBot="1" x14ac:dyDescent="0.3">
      <c r="B28" s="10" t="s">
        <v>60</v>
      </c>
      <c r="C28" s="55">
        <f>SUM(C26:C27)</f>
        <v>-641214</v>
      </c>
      <c r="D28" s="55">
        <f>SUM(D26:D27)</f>
        <v>3060124</v>
      </c>
      <c r="E28" s="55">
        <f>SUM(E26:E27)</f>
        <v>-4703970</v>
      </c>
      <c r="F28" s="55">
        <f>SUM(F26:F27)</f>
        <v>17995710</v>
      </c>
    </row>
    <row r="29" spans="2:6" s="2" customFormat="1" ht="15.75" thickBot="1" x14ac:dyDescent="0.3">
      <c r="B29" s="7"/>
      <c r="C29" s="57"/>
      <c r="D29" s="27"/>
      <c r="E29" s="57"/>
      <c r="F29" s="27"/>
    </row>
    <row r="30" spans="2:6" s="2" customFormat="1" ht="15.75" thickBot="1" x14ac:dyDescent="0.3">
      <c r="B30" s="10" t="s">
        <v>61</v>
      </c>
      <c r="C30" s="55">
        <f>C24+C28</f>
        <v>155855491</v>
      </c>
      <c r="D30" s="55">
        <f>D24+D28</f>
        <v>169677627</v>
      </c>
      <c r="E30" s="55">
        <f>E24+E28</f>
        <v>515978115</v>
      </c>
      <c r="F30" s="55">
        <f>F24+F28</f>
        <v>399867869</v>
      </c>
    </row>
    <row r="31" spans="2:6" s="2" customFormat="1" x14ac:dyDescent="0.25">
      <c r="B31" s="7"/>
      <c r="C31" s="57"/>
      <c r="D31" s="33"/>
      <c r="E31" s="57"/>
      <c r="F31" s="33"/>
    </row>
    <row r="32" spans="2:6" s="2" customFormat="1" ht="15.75" thickBot="1" x14ac:dyDescent="0.3">
      <c r="B32" s="7" t="s">
        <v>62</v>
      </c>
      <c r="C32" s="58">
        <v>-30571152</v>
      </c>
      <c r="D32" s="37">
        <v>-30995833</v>
      </c>
      <c r="E32" s="58">
        <v>-100032477</v>
      </c>
      <c r="F32" s="37">
        <v>-78871669</v>
      </c>
    </row>
    <row r="33" spans="2:6" s="2" customFormat="1" ht="15.75" thickBot="1" x14ac:dyDescent="0.3">
      <c r="B33" s="7"/>
      <c r="C33" s="59"/>
      <c r="D33" s="60"/>
      <c r="E33" s="59"/>
      <c r="F33" s="60"/>
    </row>
    <row r="34" spans="2:6" s="2" customFormat="1" ht="15.75" thickBot="1" x14ac:dyDescent="0.3">
      <c r="B34" s="10" t="s">
        <v>63</v>
      </c>
      <c r="C34" s="61">
        <f>C30+C32</f>
        <v>125284339</v>
      </c>
      <c r="D34" s="61">
        <f>D30+D32</f>
        <v>138681794</v>
      </c>
      <c r="E34" s="61">
        <f>E30+E32</f>
        <v>415945638</v>
      </c>
      <c r="F34" s="61">
        <f>F30+F32</f>
        <v>320996200</v>
      </c>
    </row>
    <row r="35" spans="2:6" s="2" customFormat="1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7"/>
  <sheetViews>
    <sheetView zoomScaleNormal="100" zoomScaleSheetLayoutView="100" workbookViewId="0">
      <selection activeCell="I23" sqref="I23"/>
    </sheetView>
  </sheetViews>
  <sheetFormatPr defaultRowHeight="15" x14ac:dyDescent="0.25"/>
  <cols>
    <col min="1" max="1" width="2.140625" style="2" customWidth="1"/>
    <col min="2" max="2" width="32.85546875" style="2" customWidth="1"/>
    <col min="3" max="3" width="18.140625" style="2" customWidth="1"/>
    <col min="4" max="4" width="2.140625" style="2" customWidth="1"/>
    <col min="5" max="5" width="15.28515625" style="2" customWidth="1"/>
    <col min="6" max="16384" width="9.140625" style="2"/>
  </cols>
  <sheetData>
    <row r="1" spans="2:5" ht="6.75" customHeight="1" x14ac:dyDescent="0.25"/>
    <row r="2" spans="2:5" ht="6.75" customHeight="1" thickBot="1" x14ac:dyDescent="0.3"/>
    <row r="3" spans="2:5" ht="43.5" thickBot="1" x14ac:dyDescent="0.3">
      <c r="B3" s="23"/>
      <c r="C3" s="24" t="s">
        <v>138</v>
      </c>
      <c r="D3" s="25"/>
      <c r="E3" s="24" t="s">
        <v>139</v>
      </c>
    </row>
    <row r="4" spans="2:5" x14ac:dyDescent="0.25">
      <c r="B4" s="26" t="s">
        <v>64</v>
      </c>
      <c r="C4" s="27"/>
      <c r="D4" s="27"/>
      <c r="E4" s="27"/>
    </row>
    <row r="5" spans="2:5" x14ac:dyDescent="0.25">
      <c r="B5" s="26" t="s">
        <v>65</v>
      </c>
      <c r="C5" s="28"/>
      <c r="D5" s="27"/>
      <c r="E5" s="28"/>
    </row>
    <row r="6" spans="2:5" x14ac:dyDescent="0.25">
      <c r="B6" s="29" t="s">
        <v>66</v>
      </c>
      <c r="C6" s="30">
        <v>6138282188</v>
      </c>
      <c r="D6" s="27"/>
      <c r="E6" s="31">
        <v>6364461135</v>
      </c>
    </row>
    <row r="7" spans="2:5" x14ac:dyDescent="0.25">
      <c r="B7" s="29" t="s">
        <v>67</v>
      </c>
      <c r="C7" s="30">
        <v>53675724</v>
      </c>
      <c r="D7" s="27"/>
      <c r="E7" s="31">
        <v>54834052</v>
      </c>
    </row>
    <row r="8" spans="2:5" x14ac:dyDescent="0.25">
      <c r="B8" s="29" t="s">
        <v>68</v>
      </c>
      <c r="C8" s="30">
        <v>42812931</v>
      </c>
      <c r="D8" s="27"/>
      <c r="E8" s="31">
        <v>110451459</v>
      </c>
    </row>
    <row r="9" spans="2:5" ht="15.75" thickBot="1" x14ac:dyDescent="0.3">
      <c r="B9" s="29" t="s">
        <v>69</v>
      </c>
      <c r="C9" s="30">
        <v>141689201</v>
      </c>
      <c r="D9" s="27"/>
      <c r="E9" s="31">
        <v>141689201</v>
      </c>
    </row>
    <row r="10" spans="2:5" ht="15.75" thickBot="1" x14ac:dyDescent="0.3">
      <c r="B10" s="26" t="s">
        <v>70</v>
      </c>
      <c r="C10" s="32">
        <v>6376460044</v>
      </c>
      <c r="D10" s="33"/>
      <c r="E10" s="34">
        <v>6671435847</v>
      </c>
    </row>
    <row r="11" spans="2:5" x14ac:dyDescent="0.25">
      <c r="B11" s="26" t="s">
        <v>71</v>
      </c>
      <c r="C11" s="30"/>
      <c r="D11" s="27"/>
      <c r="E11" s="27"/>
    </row>
    <row r="12" spans="2:5" x14ac:dyDescent="0.25">
      <c r="B12" s="29" t="s">
        <v>72</v>
      </c>
      <c r="C12" s="30">
        <v>394768269</v>
      </c>
      <c r="D12" s="27"/>
      <c r="E12" s="35">
        <v>368742400</v>
      </c>
    </row>
    <row r="13" spans="2:5" ht="30" x14ac:dyDescent="0.25">
      <c r="B13" s="29" t="s">
        <v>73</v>
      </c>
      <c r="C13" s="30">
        <v>195487986</v>
      </c>
      <c r="D13" s="27"/>
      <c r="E13" s="31">
        <v>183694590</v>
      </c>
    </row>
    <row r="14" spans="2:5" x14ac:dyDescent="0.25">
      <c r="B14" s="29" t="s">
        <v>74</v>
      </c>
      <c r="C14" s="30">
        <v>31487881</v>
      </c>
      <c r="D14" s="27"/>
      <c r="E14" s="31">
        <v>10201321</v>
      </c>
    </row>
    <row r="15" spans="2:5" x14ac:dyDescent="0.25">
      <c r="B15" s="29" t="s">
        <v>75</v>
      </c>
      <c r="C15" s="30">
        <v>58879494</v>
      </c>
      <c r="D15" s="27"/>
      <c r="E15" s="31">
        <v>20954979</v>
      </c>
    </row>
    <row r="16" spans="2:5" ht="15.75" thickBot="1" x14ac:dyDescent="0.3">
      <c r="B16" s="29" t="s">
        <v>76</v>
      </c>
      <c r="C16" s="36">
        <v>1680031121</v>
      </c>
      <c r="D16" s="27"/>
      <c r="E16" s="37">
        <v>1611175766</v>
      </c>
    </row>
    <row r="17" spans="2:5" ht="15.75" thickBot="1" x14ac:dyDescent="0.3">
      <c r="B17" s="26" t="s">
        <v>77</v>
      </c>
      <c r="C17" s="38">
        <v>2360654751</v>
      </c>
      <c r="D17" s="27"/>
      <c r="E17" s="39">
        <v>2194769056</v>
      </c>
    </row>
    <row r="18" spans="2:5" ht="15.75" thickBot="1" x14ac:dyDescent="0.3">
      <c r="B18" s="26" t="s">
        <v>78</v>
      </c>
      <c r="C18" s="40">
        <v>8737114795</v>
      </c>
      <c r="D18" s="33"/>
      <c r="E18" s="41">
        <v>8866204903</v>
      </c>
    </row>
    <row r="19" spans="2:5" ht="15.75" thickTop="1" x14ac:dyDescent="0.25">
      <c r="B19" s="26"/>
      <c r="C19" s="42"/>
      <c r="D19" s="33"/>
      <c r="E19" s="33"/>
    </row>
    <row r="20" spans="2:5" x14ac:dyDescent="0.25">
      <c r="B20" s="26" t="s">
        <v>79</v>
      </c>
      <c r="C20" s="30"/>
      <c r="D20" s="27"/>
      <c r="E20" s="27"/>
    </row>
    <row r="21" spans="2:5" x14ac:dyDescent="0.25">
      <c r="B21" s="26" t="s">
        <v>80</v>
      </c>
      <c r="C21" s="30"/>
      <c r="D21" s="27"/>
      <c r="E21" s="27"/>
    </row>
    <row r="22" spans="2:5" x14ac:dyDescent="0.25">
      <c r="B22" s="29" t="s">
        <v>81</v>
      </c>
      <c r="C22" s="30">
        <v>3210641253</v>
      </c>
      <c r="D22" s="27"/>
      <c r="E22" s="43">
        <v>3210641253</v>
      </c>
    </row>
    <row r="23" spans="2:5" ht="30" x14ac:dyDescent="0.25">
      <c r="B23" s="44" t="s">
        <v>82</v>
      </c>
      <c r="C23" s="45">
        <v>3015138510</v>
      </c>
      <c r="D23" s="27"/>
      <c r="E23" s="46">
        <v>3015138510</v>
      </c>
    </row>
    <row r="24" spans="2:5" ht="30" x14ac:dyDescent="0.25">
      <c r="B24" s="44" t="s">
        <v>83</v>
      </c>
      <c r="C24" s="45">
        <v>195502743</v>
      </c>
      <c r="D24" s="27"/>
      <c r="E24" s="46">
        <v>195502743</v>
      </c>
    </row>
    <row r="25" spans="2:5" x14ac:dyDescent="0.25">
      <c r="B25" s="47" t="s">
        <v>84</v>
      </c>
      <c r="C25" s="30">
        <v>31474149</v>
      </c>
      <c r="D25" s="27"/>
      <c r="E25" s="43">
        <v>31474149</v>
      </c>
    </row>
    <row r="26" spans="2:5" x14ac:dyDescent="0.25">
      <c r="B26" s="29" t="s">
        <v>85</v>
      </c>
      <c r="C26" s="30">
        <v>21553537</v>
      </c>
      <c r="D26" s="27"/>
      <c r="E26" s="43">
        <v>21553537</v>
      </c>
    </row>
    <row r="27" spans="2:5" x14ac:dyDescent="0.25">
      <c r="B27" s="29" t="s">
        <v>86</v>
      </c>
      <c r="C27" s="30">
        <v>235337713</v>
      </c>
      <c r="D27" s="27"/>
      <c r="E27" s="43">
        <v>257407532</v>
      </c>
    </row>
    <row r="28" spans="2:5" ht="15.75" thickBot="1" x14ac:dyDescent="0.3">
      <c r="B28" s="29" t="s">
        <v>87</v>
      </c>
      <c r="C28" s="36">
        <v>3717155287</v>
      </c>
      <c r="D28" s="27"/>
      <c r="E28" s="37">
        <v>3658054141</v>
      </c>
    </row>
    <row r="29" spans="2:5" ht="15.75" thickBot="1" x14ac:dyDescent="0.3">
      <c r="B29" s="26" t="s">
        <v>88</v>
      </c>
      <c r="C29" s="38">
        <v>7216161939</v>
      </c>
      <c r="D29" s="27"/>
      <c r="E29" s="48">
        <v>7179130612</v>
      </c>
    </row>
    <row r="30" spans="2:5" x14ac:dyDescent="0.25">
      <c r="B30" s="26"/>
      <c r="C30" s="42"/>
      <c r="D30" s="33"/>
      <c r="E30" s="33"/>
    </row>
    <row r="31" spans="2:5" x14ac:dyDescent="0.25">
      <c r="B31" s="26" t="s">
        <v>89</v>
      </c>
      <c r="C31" s="49"/>
      <c r="D31" s="29"/>
      <c r="E31" s="50"/>
    </row>
    <row r="32" spans="2:5" x14ac:dyDescent="0.25">
      <c r="B32" s="26" t="s">
        <v>90</v>
      </c>
      <c r="C32" s="49"/>
      <c r="D32" s="29"/>
      <c r="E32" s="50"/>
    </row>
    <row r="33" spans="2:5" x14ac:dyDescent="0.25">
      <c r="B33" s="29" t="s">
        <v>91</v>
      </c>
      <c r="C33" s="30">
        <v>571860662</v>
      </c>
      <c r="D33" s="27"/>
      <c r="E33" s="43">
        <v>683967469</v>
      </c>
    </row>
    <row r="34" spans="2:5" x14ac:dyDescent="0.25">
      <c r="B34" s="29" t="s">
        <v>92</v>
      </c>
      <c r="C34" s="30">
        <v>165586686</v>
      </c>
      <c r="D34" s="27"/>
      <c r="E34" s="43">
        <v>182883283</v>
      </c>
    </row>
    <row r="35" spans="2:5" x14ac:dyDescent="0.25">
      <c r="B35" s="29" t="s">
        <v>93</v>
      </c>
      <c r="C35" s="30">
        <v>103998797</v>
      </c>
      <c r="D35" s="27"/>
      <c r="E35" s="43">
        <v>114757293</v>
      </c>
    </row>
    <row r="36" spans="2:5" x14ac:dyDescent="0.25">
      <c r="B36" s="29" t="s">
        <v>94</v>
      </c>
      <c r="C36" s="30">
        <v>99957857</v>
      </c>
      <c r="D36" s="27"/>
      <c r="E36" s="43">
        <v>102644715</v>
      </c>
    </row>
    <row r="37" spans="2:5" ht="30.75" thickBot="1" x14ac:dyDescent="0.3">
      <c r="B37" s="29" t="s">
        <v>95</v>
      </c>
      <c r="C37" s="36">
        <v>38617348</v>
      </c>
      <c r="D37" s="27"/>
      <c r="E37" s="37">
        <v>38617348</v>
      </c>
    </row>
    <row r="38" spans="2:5" ht="15.75" thickBot="1" x14ac:dyDescent="0.3">
      <c r="B38" s="26" t="s">
        <v>96</v>
      </c>
      <c r="C38" s="38">
        <v>980021350</v>
      </c>
      <c r="D38" s="27"/>
      <c r="E38" s="48">
        <v>1122870108</v>
      </c>
    </row>
    <row r="39" spans="2:5" x14ac:dyDescent="0.25">
      <c r="B39" s="26"/>
      <c r="C39" s="42"/>
      <c r="D39" s="33"/>
      <c r="E39" s="33"/>
    </row>
    <row r="40" spans="2:5" x14ac:dyDescent="0.25">
      <c r="B40" s="26" t="s">
        <v>97</v>
      </c>
      <c r="C40" s="42"/>
      <c r="D40" s="27"/>
      <c r="E40" s="33"/>
    </row>
    <row r="41" spans="2:5" x14ac:dyDescent="0.25">
      <c r="B41" s="29" t="s">
        <v>98</v>
      </c>
      <c r="C41" s="30">
        <v>203309954</v>
      </c>
      <c r="D41" s="27"/>
      <c r="E41" s="43">
        <v>197107880</v>
      </c>
    </row>
    <row r="42" spans="2:5" ht="30" x14ac:dyDescent="0.25">
      <c r="B42" s="29" t="s">
        <v>99</v>
      </c>
      <c r="C42" s="30">
        <v>61064280</v>
      </c>
      <c r="D42" s="27"/>
      <c r="E42" s="43">
        <v>33831052</v>
      </c>
    </row>
    <row r="43" spans="2:5" x14ac:dyDescent="0.25">
      <c r="B43" s="29" t="s">
        <v>100</v>
      </c>
      <c r="C43" s="30">
        <v>29972197</v>
      </c>
      <c r="D43" s="27"/>
      <c r="E43" s="43">
        <v>98958158</v>
      </c>
    </row>
    <row r="44" spans="2:5" x14ac:dyDescent="0.25">
      <c r="B44" s="29" t="s">
        <v>101</v>
      </c>
      <c r="C44" s="30">
        <v>32827085</v>
      </c>
      <c r="D44" s="27"/>
      <c r="E44" s="43">
        <v>30913233</v>
      </c>
    </row>
    <row r="45" spans="2:5" ht="15.75" thickBot="1" x14ac:dyDescent="0.3">
      <c r="B45" s="29" t="s">
        <v>102</v>
      </c>
      <c r="C45" s="36">
        <v>213757990</v>
      </c>
      <c r="D45" s="27"/>
      <c r="E45" s="37">
        <v>203393860</v>
      </c>
    </row>
    <row r="46" spans="2:5" ht="15.75" thickBot="1" x14ac:dyDescent="0.3">
      <c r="B46" s="26" t="s">
        <v>103</v>
      </c>
      <c r="C46" s="38">
        <v>540931506</v>
      </c>
      <c r="D46" s="27"/>
      <c r="E46" s="48">
        <v>564204183</v>
      </c>
    </row>
    <row r="47" spans="2:5" ht="15.75" thickBot="1" x14ac:dyDescent="0.3">
      <c r="B47" s="26" t="s">
        <v>104</v>
      </c>
      <c r="C47" s="38">
        <v>1520952856</v>
      </c>
      <c r="D47" s="27"/>
      <c r="E47" s="48">
        <v>1687074291</v>
      </c>
    </row>
    <row r="48" spans="2:5" ht="15.75" thickBot="1" x14ac:dyDescent="0.3">
      <c r="B48" s="26" t="s">
        <v>105</v>
      </c>
      <c r="C48" s="40">
        <v>8737114795</v>
      </c>
      <c r="D48" s="33"/>
      <c r="E48" s="41">
        <v>8866204903</v>
      </c>
    </row>
    <row r="49" spans="2:5" ht="15.75" thickTop="1" x14ac:dyDescent="0.25">
      <c r="B49" s="26"/>
      <c r="C49" s="42"/>
      <c r="D49" s="33"/>
      <c r="E49" s="33"/>
    </row>
    <row r="50" spans="2:5" x14ac:dyDescent="0.25">
      <c r="C50" s="51"/>
    </row>
    <row r="51" spans="2:5" x14ac:dyDescent="0.25">
      <c r="C51" s="51"/>
    </row>
    <row r="52" spans="2:5" x14ac:dyDescent="0.25">
      <c r="C52" s="51"/>
    </row>
    <row r="53" spans="2:5" x14ac:dyDescent="0.25">
      <c r="C53" s="51"/>
    </row>
    <row r="54" spans="2:5" x14ac:dyDescent="0.25">
      <c r="C54" s="51"/>
    </row>
    <row r="55" spans="2:5" x14ac:dyDescent="0.25">
      <c r="C55" s="51"/>
    </row>
    <row r="56" spans="2:5" x14ac:dyDescent="0.25">
      <c r="C56" s="51"/>
    </row>
    <row r="57" spans="2:5" x14ac:dyDescent="0.25">
      <c r="C57" s="51"/>
    </row>
    <row r="58" spans="2:5" x14ac:dyDescent="0.25">
      <c r="C58" s="51"/>
    </row>
    <row r="59" spans="2:5" x14ac:dyDescent="0.25">
      <c r="C59" s="51"/>
    </row>
    <row r="60" spans="2:5" x14ac:dyDescent="0.25">
      <c r="C60" s="51"/>
    </row>
    <row r="61" spans="2:5" x14ac:dyDescent="0.25">
      <c r="C61" s="51"/>
    </row>
    <row r="62" spans="2:5" x14ac:dyDescent="0.25">
      <c r="C62" s="51"/>
    </row>
    <row r="63" spans="2:5" x14ac:dyDescent="0.25">
      <c r="C63" s="51"/>
    </row>
    <row r="64" spans="2:5" x14ac:dyDescent="0.25">
      <c r="C64" s="51"/>
    </row>
    <row r="65" spans="3:3" x14ac:dyDescent="0.25">
      <c r="C65" s="51"/>
    </row>
    <row r="66" spans="3:3" x14ac:dyDescent="0.25">
      <c r="C66" s="51"/>
    </row>
    <row r="67" spans="3:3" x14ac:dyDescent="0.25">
      <c r="C67" s="51"/>
    </row>
    <row r="68" spans="3:3" x14ac:dyDescent="0.25">
      <c r="C68" s="51"/>
    </row>
    <row r="69" spans="3:3" x14ac:dyDescent="0.25">
      <c r="C69" s="51"/>
    </row>
    <row r="70" spans="3:3" x14ac:dyDescent="0.25">
      <c r="C70" s="51"/>
    </row>
    <row r="71" spans="3:3" x14ac:dyDescent="0.25">
      <c r="C71" s="51"/>
    </row>
    <row r="72" spans="3:3" x14ac:dyDescent="0.25">
      <c r="C72" s="51"/>
    </row>
    <row r="73" spans="3:3" x14ac:dyDescent="0.25">
      <c r="C73" s="5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</sheetData>
  <mergeCells count="1">
    <mergeCell ref="E31:E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zoomScaleSheetLayoutView="100" workbookViewId="0">
      <selection activeCell="N29" sqref="N29"/>
    </sheetView>
  </sheetViews>
  <sheetFormatPr defaultRowHeight="15" x14ac:dyDescent="0.25"/>
  <cols>
    <col min="1" max="1" width="2.5703125" style="4" customWidth="1"/>
    <col min="2" max="2" width="38.28515625" style="4" bestFit="1" customWidth="1"/>
    <col min="3" max="3" width="16.42578125" style="22" customWidth="1"/>
    <col min="4" max="4" width="15.42578125" style="22" customWidth="1"/>
    <col min="5" max="5" width="15.5703125" style="22" customWidth="1"/>
    <col min="6" max="6" width="16" style="22" customWidth="1"/>
    <col min="7" max="16384" width="9.140625" style="4"/>
  </cols>
  <sheetData>
    <row r="1" spans="1:6" ht="7.5" customHeight="1" x14ac:dyDescent="0.25">
      <c r="A1" s="2"/>
      <c r="B1" s="2"/>
      <c r="C1" s="3"/>
      <c r="D1" s="3"/>
      <c r="E1" s="3"/>
      <c r="F1" s="3"/>
    </row>
    <row r="2" spans="1:6" ht="7.5" customHeight="1" thickBot="1" x14ac:dyDescent="0.3">
      <c r="A2" s="2"/>
      <c r="B2" s="2"/>
      <c r="C2" s="3"/>
      <c r="D2" s="3"/>
      <c r="E2" s="3"/>
      <c r="F2" s="3"/>
    </row>
    <row r="3" spans="1:6" ht="62.25" customHeight="1" x14ac:dyDescent="0.25">
      <c r="A3" s="2"/>
      <c r="B3" s="2"/>
      <c r="C3" s="5" t="s">
        <v>134</v>
      </c>
      <c r="D3" s="5" t="s">
        <v>135</v>
      </c>
      <c r="E3" s="5" t="s">
        <v>136</v>
      </c>
      <c r="F3" s="5" t="s">
        <v>137</v>
      </c>
    </row>
    <row r="4" spans="1:6" ht="15.75" thickBot="1" x14ac:dyDescent="0.3">
      <c r="A4" s="2"/>
      <c r="B4" s="2"/>
      <c r="C4" s="6" t="s">
        <v>133</v>
      </c>
      <c r="D4" s="6" t="s">
        <v>133</v>
      </c>
      <c r="E4" s="6" t="s">
        <v>133</v>
      </c>
      <c r="F4" s="6" t="s">
        <v>133</v>
      </c>
    </row>
    <row r="5" spans="1:6" x14ac:dyDescent="0.25">
      <c r="A5" s="2"/>
      <c r="B5" s="7"/>
      <c r="C5" s="8"/>
      <c r="D5" s="9"/>
      <c r="E5" s="8"/>
      <c r="F5" s="9"/>
    </row>
    <row r="6" spans="1:6" x14ac:dyDescent="0.25">
      <c r="A6" s="2"/>
      <c r="B6" s="10" t="s">
        <v>106</v>
      </c>
      <c r="C6" s="8"/>
      <c r="D6" s="9"/>
      <c r="E6" s="8"/>
      <c r="F6" s="9"/>
    </row>
    <row r="7" spans="1:6" x14ac:dyDescent="0.25">
      <c r="A7" s="2"/>
      <c r="B7" s="7" t="s">
        <v>107</v>
      </c>
      <c r="C7" s="11">
        <v>589617655</v>
      </c>
      <c r="D7" s="12">
        <v>550747264</v>
      </c>
      <c r="E7" s="11">
        <v>1771355753</v>
      </c>
      <c r="F7" s="12">
        <v>1519372107</v>
      </c>
    </row>
    <row r="8" spans="1:6" ht="15.75" thickBot="1" x14ac:dyDescent="0.3">
      <c r="A8" s="2"/>
      <c r="B8" s="7" t="s">
        <v>108</v>
      </c>
      <c r="C8" s="11">
        <v>3073837</v>
      </c>
      <c r="D8" s="12">
        <v>3151585</v>
      </c>
      <c r="E8" s="11">
        <v>8877647</v>
      </c>
      <c r="F8" s="12">
        <v>8369107</v>
      </c>
    </row>
    <row r="9" spans="1:6" ht="15.75" thickBot="1" x14ac:dyDescent="0.3">
      <c r="A9" s="2"/>
      <c r="B9" s="10" t="s">
        <v>109</v>
      </c>
      <c r="C9" s="13">
        <v>592691492</v>
      </c>
      <c r="D9" s="14">
        <v>553898849</v>
      </c>
      <c r="E9" s="13">
        <v>1780233400</v>
      </c>
      <c r="F9" s="14">
        <v>1527741214</v>
      </c>
    </row>
    <row r="10" spans="1:6" x14ac:dyDescent="0.25">
      <c r="A10" s="2"/>
      <c r="B10" s="7"/>
      <c r="C10" s="15"/>
      <c r="D10" s="15"/>
      <c r="E10" s="15"/>
      <c r="F10" s="15"/>
    </row>
    <row r="11" spans="1:6" x14ac:dyDescent="0.25">
      <c r="A11" s="2"/>
      <c r="B11" s="7" t="s">
        <v>110</v>
      </c>
      <c r="C11" s="11">
        <v>8966804</v>
      </c>
      <c r="D11" s="12">
        <v>13707296</v>
      </c>
      <c r="E11" s="11">
        <v>29984766</v>
      </c>
      <c r="F11" s="12">
        <v>46552390</v>
      </c>
    </row>
    <row r="12" spans="1:6" x14ac:dyDescent="0.25">
      <c r="A12" s="2"/>
      <c r="B12" s="7"/>
      <c r="C12" s="11"/>
      <c r="D12" s="15"/>
      <c r="E12" s="11"/>
      <c r="F12" s="15"/>
    </row>
    <row r="13" spans="1:6" x14ac:dyDescent="0.25">
      <c r="A13" s="2"/>
      <c r="B13" s="10" t="s">
        <v>111</v>
      </c>
      <c r="C13" s="11"/>
      <c r="D13" s="15"/>
      <c r="E13" s="11"/>
      <c r="F13" s="15"/>
    </row>
    <row r="14" spans="1:6" x14ac:dyDescent="0.25">
      <c r="A14" s="2"/>
      <c r="B14" s="7" t="s">
        <v>112</v>
      </c>
      <c r="C14" s="11">
        <v>-140709447</v>
      </c>
      <c r="D14" s="12">
        <v>-144029912</v>
      </c>
      <c r="E14" s="11">
        <v>-415581760</v>
      </c>
      <c r="F14" s="12">
        <v>-416128755</v>
      </c>
    </row>
    <row r="15" spans="1:6" x14ac:dyDescent="0.25">
      <c r="A15" s="2"/>
      <c r="B15" s="7" t="s">
        <v>113</v>
      </c>
      <c r="C15" s="11">
        <v>-118031493</v>
      </c>
      <c r="D15" s="12">
        <v>-109366533</v>
      </c>
      <c r="E15" s="11">
        <v>-351811855</v>
      </c>
      <c r="F15" s="12">
        <v>-314386314</v>
      </c>
    </row>
    <row r="16" spans="1:6" x14ac:dyDescent="0.25">
      <c r="A16" s="2"/>
      <c r="B16" s="7" t="s">
        <v>114</v>
      </c>
      <c r="C16" s="11">
        <v>-41004170</v>
      </c>
      <c r="D16" s="12">
        <v>-20530467</v>
      </c>
      <c r="E16" s="11">
        <v>-83205926</v>
      </c>
      <c r="F16" s="12">
        <v>-52478667</v>
      </c>
    </row>
    <row r="17" spans="1:6" x14ac:dyDescent="0.25">
      <c r="A17" s="2"/>
      <c r="B17" s="7" t="s">
        <v>115</v>
      </c>
      <c r="C17" s="11">
        <v>-16231487</v>
      </c>
      <c r="D17" s="12">
        <v>-15016605</v>
      </c>
      <c r="E17" s="11">
        <v>-47835143</v>
      </c>
      <c r="F17" s="12">
        <v>-65112322</v>
      </c>
    </row>
    <row r="18" spans="1:6" x14ac:dyDescent="0.25">
      <c r="A18" s="2"/>
      <c r="B18" s="7" t="s">
        <v>116</v>
      </c>
      <c r="C18" s="11">
        <v>-3073837</v>
      </c>
      <c r="D18" s="12">
        <v>-3151585</v>
      </c>
      <c r="E18" s="11">
        <v>-8877647</v>
      </c>
      <c r="F18" s="12">
        <v>-8369107</v>
      </c>
    </row>
    <row r="19" spans="1:6" x14ac:dyDescent="0.25">
      <c r="A19" s="2"/>
      <c r="B19" s="7" t="s">
        <v>117</v>
      </c>
      <c r="C19" s="11">
        <v>-2666005</v>
      </c>
      <c r="D19" s="12">
        <v>-1330498</v>
      </c>
      <c r="E19" s="11">
        <v>-12440587</v>
      </c>
      <c r="F19" s="12">
        <v>-13199634</v>
      </c>
    </row>
    <row r="20" spans="1:6" x14ac:dyDescent="0.25">
      <c r="A20" s="2"/>
      <c r="B20" s="7" t="s">
        <v>118</v>
      </c>
      <c r="C20" s="11">
        <v>-27695417</v>
      </c>
      <c r="D20" s="12">
        <v>-26923348</v>
      </c>
      <c r="E20" s="11">
        <v>-78601369</v>
      </c>
      <c r="F20" s="12">
        <v>-78432238</v>
      </c>
    </row>
    <row r="21" spans="1:6" ht="15.75" thickBot="1" x14ac:dyDescent="0.3">
      <c r="A21" s="2"/>
      <c r="B21" s="7" t="s">
        <v>119</v>
      </c>
      <c r="C21" s="11">
        <v>-95749735</v>
      </c>
      <c r="D21" s="12">
        <v>-80639694</v>
      </c>
      <c r="E21" s="11">
        <v>-291181794</v>
      </c>
      <c r="F21" s="12">
        <v>-244314408</v>
      </c>
    </row>
    <row r="22" spans="1:6" ht="15.75" thickBot="1" x14ac:dyDescent="0.3">
      <c r="A22" s="2"/>
      <c r="B22" s="10" t="s">
        <v>120</v>
      </c>
      <c r="C22" s="13">
        <v>-445161591</v>
      </c>
      <c r="D22" s="14">
        <v>-400988642</v>
      </c>
      <c r="E22" s="13">
        <v>-1289536081</v>
      </c>
      <c r="F22" s="14">
        <v>-1192421445</v>
      </c>
    </row>
    <row r="23" spans="1:6" ht="15.75" thickBot="1" x14ac:dyDescent="0.3">
      <c r="A23" s="2"/>
      <c r="B23" s="7"/>
      <c r="C23" s="11"/>
      <c r="D23" s="12"/>
      <c r="E23" s="11"/>
      <c r="F23" s="12"/>
    </row>
    <row r="24" spans="1:6" ht="15.75" thickBot="1" x14ac:dyDescent="0.3">
      <c r="A24" s="2"/>
      <c r="B24" s="10" t="s">
        <v>121</v>
      </c>
      <c r="C24" s="13">
        <v>156496705</v>
      </c>
      <c r="D24" s="14">
        <v>166617503</v>
      </c>
      <c r="E24" s="13">
        <v>520682085</v>
      </c>
      <c r="F24" s="14">
        <v>381872159</v>
      </c>
    </row>
    <row r="25" spans="1:6" x14ac:dyDescent="0.25">
      <c r="A25" s="2"/>
      <c r="B25" s="7"/>
      <c r="C25" s="16"/>
      <c r="D25" s="15"/>
      <c r="E25" s="16"/>
      <c r="F25" s="15"/>
    </row>
    <row r="26" spans="1:6" x14ac:dyDescent="0.25">
      <c r="A26" s="2"/>
      <c r="B26" s="7" t="s">
        <v>122</v>
      </c>
      <c r="C26" s="11">
        <v>-15123607</v>
      </c>
      <c r="D26" s="12">
        <v>-15430736</v>
      </c>
      <c r="E26" s="11">
        <v>-53920578</v>
      </c>
      <c r="F26" s="12">
        <v>-47146701</v>
      </c>
    </row>
    <row r="27" spans="1:6" ht="15.75" thickBot="1" x14ac:dyDescent="0.3">
      <c r="A27" s="2"/>
      <c r="B27" s="7" t="s">
        <v>123</v>
      </c>
      <c r="C27" s="11">
        <v>14482393</v>
      </c>
      <c r="D27" s="12">
        <v>18490860</v>
      </c>
      <c r="E27" s="11">
        <v>49216608</v>
      </c>
      <c r="F27" s="12">
        <v>65142411</v>
      </c>
    </row>
    <row r="28" spans="1:6" ht="15.75" thickBot="1" x14ac:dyDescent="0.3">
      <c r="A28" s="2"/>
      <c r="B28" s="10" t="s">
        <v>124</v>
      </c>
      <c r="C28" s="13">
        <v>-641214</v>
      </c>
      <c r="D28" s="14">
        <v>3060124</v>
      </c>
      <c r="E28" s="13">
        <v>-4703970</v>
      </c>
      <c r="F28" s="14">
        <v>17995710</v>
      </c>
    </row>
    <row r="29" spans="1:6" ht="15.75" thickBot="1" x14ac:dyDescent="0.3">
      <c r="A29" s="2"/>
      <c r="B29" s="7"/>
      <c r="C29" s="16"/>
      <c r="D29" s="12"/>
      <c r="E29" s="16"/>
      <c r="F29" s="12"/>
    </row>
    <row r="30" spans="1:6" ht="15.75" thickBot="1" x14ac:dyDescent="0.3">
      <c r="A30" s="2"/>
      <c r="B30" s="10" t="s">
        <v>125</v>
      </c>
      <c r="C30" s="13">
        <v>155855491</v>
      </c>
      <c r="D30" s="14">
        <v>169677627</v>
      </c>
      <c r="E30" s="13">
        <v>515978115</v>
      </c>
      <c r="F30" s="14">
        <v>399867869</v>
      </c>
    </row>
    <row r="31" spans="1:6" x14ac:dyDescent="0.25">
      <c r="A31" s="2"/>
      <c r="B31" s="7"/>
      <c r="C31" s="16"/>
      <c r="D31" s="15"/>
      <c r="E31" s="16"/>
      <c r="F31" s="15"/>
    </row>
    <row r="32" spans="1:6" ht="15.75" thickBot="1" x14ac:dyDescent="0.3">
      <c r="A32" s="2"/>
      <c r="B32" s="7" t="s">
        <v>126</v>
      </c>
      <c r="C32" s="17">
        <v>-30571152</v>
      </c>
      <c r="D32" s="18">
        <v>-30995833</v>
      </c>
      <c r="E32" s="17">
        <v>-100032477</v>
      </c>
      <c r="F32" s="18">
        <v>-78871669</v>
      </c>
    </row>
    <row r="33" spans="1:6" ht="15.75" thickBot="1" x14ac:dyDescent="0.3">
      <c r="A33" s="2"/>
      <c r="B33" s="7"/>
      <c r="C33" s="17"/>
      <c r="D33" s="18"/>
      <c r="E33" s="17"/>
      <c r="F33" s="18"/>
    </row>
    <row r="34" spans="1:6" ht="15.75" thickBot="1" x14ac:dyDescent="0.3">
      <c r="A34" s="2"/>
      <c r="B34" s="10" t="s">
        <v>127</v>
      </c>
      <c r="C34" s="19">
        <v>125284339</v>
      </c>
      <c r="D34" s="20">
        <v>138681794</v>
      </c>
      <c r="E34" s="19">
        <v>415945638</v>
      </c>
      <c r="F34" s="20">
        <v>320996200</v>
      </c>
    </row>
    <row r="35" spans="1:6" ht="15.75" thickTop="1" x14ac:dyDescent="0.25">
      <c r="A35" s="2"/>
      <c r="B35" s="2"/>
      <c r="C35" s="21"/>
      <c r="D35" s="21"/>
      <c r="E35" s="21"/>
      <c r="F35" s="21"/>
    </row>
    <row r="36" spans="1:6" x14ac:dyDescent="0.25">
      <c r="C36" s="1"/>
      <c r="D36" s="1"/>
      <c r="E36" s="1"/>
      <c r="F3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BS_30.09.2019_Ro</vt:lpstr>
      <vt:lpstr>PL_30.09.2019_Ro</vt:lpstr>
      <vt:lpstr>BS_30.09.2019_En</vt:lpstr>
      <vt:lpstr>PL_30.06.2019_En</vt:lpstr>
      <vt:lpstr>BS_30.09.2019_En!Print_Area</vt:lpstr>
      <vt:lpstr>BS_30.09.2019_Ro!Print_Area</vt:lpstr>
      <vt:lpstr>PL_30.06.2019_En!Print_Area</vt:lpstr>
      <vt:lpstr>PL_30.09.2019_Ro!Print_Area</vt:lpstr>
    </vt:vector>
  </TitlesOfParts>
  <Company>Nuclearelectrica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Codreanu Lorena Andreea</dc:creator>
  <cp:lastModifiedBy>Ichim Anca</cp:lastModifiedBy>
  <dcterms:created xsi:type="dcterms:W3CDTF">2019-04-11T09:16:18Z</dcterms:created>
  <dcterms:modified xsi:type="dcterms:W3CDTF">2019-11-12T13:04:52Z</dcterms:modified>
</cp:coreProperties>
</file>